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updateLinks="always" defaultThemeVersion="124226"/>
  <mc:AlternateContent xmlns:mc="http://schemas.openxmlformats.org/markup-compatibility/2006">
    <mc:Choice Requires="x15">
      <x15ac:absPath xmlns:x15ac="http://schemas.microsoft.com/office/spreadsheetml/2010/11/ac" url="C:\Users\y.numata104\Desktop\【短期】HP様式差替\"/>
    </mc:Choice>
  </mc:AlternateContent>
  <xr:revisionPtr revIDLastSave="0" documentId="13_ncr:1_{ECF4CA57-A2AC-4DA1-92EB-358E1470C1F9}" xr6:coauthVersionLast="47" xr6:coauthVersionMax="47" xr10:uidLastSave="{00000000-0000-0000-0000-000000000000}"/>
  <bookViews>
    <workbookView xWindow="-120" yWindow="-120" windowWidth="29040" windowHeight="15840" tabRatio="653" xr2:uid="{00000000-000D-0000-FFFF-FFFF00000000}"/>
  </bookViews>
  <sheets>
    <sheet name="出産手当金請求書" sheetId="2" r:id="rId1"/>
    <sheet name="報酬支給額証明書" sheetId="10" r:id="rId2"/>
    <sheet name="記入要綱（請求書）" sheetId="11" r:id="rId3"/>
    <sheet name="報酬支給額証明書（記入例）①" sheetId="12" r:id="rId4"/>
    <sheet name="報酬支給額証明書（記入例）②" sheetId="13" r:id="rId5"/>
    <sheet name="報酬支給額証明書（記入例）③" sheetId="14" r:id="rId6"/>
    <sheet name="報酬支給額証明書（記入例）④" sheetId="15" r:id="rId7"/>
  </sheets>
  <definedNames>
    <definedName name="_xlnm.Print_Area" localSheetId="2">'記入要綱（請求書）'!$A$18:$AJ$64</definedName>
    <definedName name="_xlnm.Print_Area" localSheetId="0">出産手当金請求書!$B$3:$AK$50</definedName>
    <definedName name="_xlnm.Print_Area" localSheetId="1">報酬支給額証明書!$A$1:$BQ$69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2" i="15" l="1"/>
  <c r="S26" i="15"/>
  <c r="W44" i="15"/>
  <c r="AE22" i="15"/>
  <c r="AG26" i="15"/>
  <c r="Q23" i="15"/>
  <c r="AE23" i="15"/>
  <c r="Q29" i="15"/>
  <c r="Z29" i="15"/>
  <c r="W29" i="15"/>
  <c r="AK29" i="15"/>
  <c r="AN29" i="15"/>
  <c r="AG38" i="15"/>
  <c r="Q30" i="15"/>
  <c r="Z30" i="15"/>
  <c r="W30" i="15"/>
  <c r="AK30" i="15"/>
  <c r="AN30" i="15"/>
  <c r="Q31" i="15"/>
  <c r="W31" i="15"/>
  <c r="Z31" i="15"/>
  <c r="AK31" i="15"/>
  <c r="AN31" i="15"/>
  <c r="Q32" i="15"/>
  <c r="W32" i="15"/>
  <c r="Z32" i="15"/>
  <c r="AE32" i="15"/>
  <c r="AK32" i="15"/>
  <c r="AN32" i="15"/>
  <c r="Q33" i="15"/>
  <c r="W33" i="15"/>
  <c r="Z33" i="15"/>
  <c r="AE33" i="15"/>
  <c r="AK33" i="15"/>
  <c r="AN33" i="15"/>
  <c r="AK37" i="15"/>
  <c r="AY37" i="15"/>
  <c r="AY44" i="15"/>
  <c r="AY45" i="15"/>
  <c r="AK46" i="15"/>
  <c r="J56" i="15"/>
  <c r="AY46" i="15"/>
  <c r="J57" i="15"/>
  <c r="I51" i="15"/>
  <c r="Z51" i="15"/>
  <c r="I53" i="15"/>
  <c r="Z53" i="15"/>
  <c r="I61" i="15"/>
  <c r="Q22" i="14"/>
  <c r="S26" i="14"/>
  <c r="W44" i="14"/>
  <c r="AE22" i="14"/>
  <c r="Q23" i="14"/>
  <c r="AE23" i="14"/>
  <c r="AG26" i="14"/>
  <c r="Q29" i="14"/>
  <c r="Z29" i="14"/>
  <c r="W29" i="14"/>
  <c r="AK29" i="14"/>
  <c r="AN29" i="14"/>
  <c r="Q30" i="14"/>
  <c r="Z30" i="14"/>
  <c r="W30" i="14"/>
  <c r="AK30" i="14"/>
  <c r="AN30" i="14"/>
  <c r="AG38" i="14"/>
  <c r="Q31" i="14"/>
  <c r="Z31" i="14"/>
  <c r="W31" i="14"/>
  <c r="AK31" i="14"/>
  <c r="AN31" i="14"/>
  <c r="Q32" i="14"/>
  <c r="W32" i="14"/>
  <c r="Z32" i="14"/>
  <c r="AE32" i="14"/>
  <c r="AK32" i="14"/>
  <c r="AN32" i="14"/>
  <c r="Q33" i="14"/>
  <c r="W33" i="14"/>
  <c r="Z33" i="14"/>
  <c r="AE33" i="14"/>
  <c r="AK33" i="14"/>
  <c r="AN33" i="14"/>
  <c r="AK37" i="14"/>
  <c r="AY37" i="14"/>
  <c r="AY44" i="14"/>
  <c r="AY45" i="14"/>
  <c r="AK46" i="14"/>
  <c r="J56" i="14"/>
  <c r="AY46" i="14"/>
  <c r="J57" i="14"/>
  <c r="I51" i="14"/>
  <c r="Z51" i="14"/>
  <c r="I53" i="14"/>
  <c r="Z53" i="14"/>
  <c r="I61" i="14"/>
  <c r="AK29" i="13"/>
  <c r="Q22" i="13"/>
  <c r="S26" i="13"/>
  <c r="W44" i="13"/>
  <c r="AE22" i="13"/>
  <c r="AG26" i="13"/>
  <c r="Q23" i="13"/>
  <c r="AE23" i="13"/>
  <c r="Q29" i="13"/>
  <c r="W29" i="13"/>
  <c r="Z29" i="13"/>
  <c r="S38" i="13"/>
  <c r="W45" i="13"/>
  <c r="AN29" i="13"/>
  <c r="AG38" i="13"/>
  <c r="Q30" i="13"/>
  <c r="W30" i="13"/>
  <c r="Z30" i="13"/>
  <c r="AK30" i="13"/>
  <c r="AN30" i="13"/>
  <c r="Q31" i="13"/>
  <c r="Z31" i="13"/>
  <c r="W31" i="13"/>
  <c r="AK31" i="13"/>
  <c r="AN31" i="13"/>
  <c r="Q32" i="13"/>
  <c r="W32" i="13"/>
  <c r="Z32" i="13"/>
  <c r="AE32" i="13"/>
  <c r="AK32" i="13"/>
  <c r="AN32" i="13"/>
  <c r="Q33" i="13"/>
  <c r="W33" i="13"/>
  <c r="Z33" i="13"/>
  <c r="AE33" i="13"/>
  <c r="AK33" i="13"/>
  <c r="AN33" i="13"/>
  <c r="AK37" i="13"/>
  <c r="AY37" i="13"/>
  <c r="AY44" i="13"/>
  <c r="AY45" i="13"/>
  <c r="AK46" i="13"/>
  <c r="J56" i="13"/>
  <c r="AY46" i="13"/>
  <c r="J57" i="13"/>
  <c r="I51" i="13"/>
  <c r="Z51" i="13"/>
  <c r="I53" i="13"/>
  <c r="Z53" i="13"/>
  <c r="I61" i="13"/>
  <c r="AK46" i="10"/>
  <c r="AK45" i="10"/>
  <c r="W44" i="10"/>
  <c r="AK30" i="10"/>
  <c r="AK31" i="10"/>
  <c r="AK32" i="10"/>
  <c r="AK33" i="10"/>
  <c r="AK29" i="10"/>
  <c r="AE22" i="10"/>
  <c r="W30" i="10"/>
  <c r="W31" i="10"/>
  <c r="W32" i="10"/>
  <c r="W33" i="10"/>
  <c r="W29" i="10"/>
  <c r="Q22" i="10"/>
  <c r="AE23" i="10"/>
  <c r="Q22" i="12"/>
  <c r="S26" i="12"/>
  <c r="W44" i="12"/>
  <c r="Q23" i="12"/>
  <c r="AE22" i="12"/>
  <c r="AG26" i="12"/>
  <c r="AK44" i="12"/>
  <c r="AK46" i="12"/>
  <c r="J56" i="12"/>
  <c r="AE23" i="12"/>
  <c r="AK29" i="12"/>
  <c r="W31" i="12"/>
  <c r="Z31" i="12"/>
  <c r="W30" i="12"/>
  <c r="W29" i="12"/>
  <c r="Z29" i="12"/>
  <c r="S38" i="12"/>
  <c r="W45" i="12"/>
  <c r="W32" i="12"/>
  <c r="W33" i="12"/>
  <c r="AK30" i="12"/>
  <c r="AK31" i="12"/>
  <c r="AK32" i="12"/>
  <c r="AK33" i="12"/>
  <c r="AE29" i="12"/>
  <c r="AN29" i="12"/>
  <c r="AG38" i="12"/>
  <c r="AK45" i="12"/>
  <c r="I51" i="12"/>
  <c r="Q29" i="12"/>
  <c r="Q30" i="12"/>
  <c r="Z30" i="12"/>
  <c r="Q31" i="12"/>
  <c r="Z32" i="12"/>
  <c r="Z33" i="12"/>
  <c r="AE30" i="12"/>
  <c r="AN30" i="12"/>
  <c r="AE31" i="12"/>
  <c r="AN31" i="12"/>
  <c r="AN32" i="12"/>
  <c r="AN33" i="12"/>
  <c r="AY46" i="12"/>
  <c r="J57" i="12"/>
  <c r="AW57" i="12"/>
  <c r="AY45" i="12"/>
  <c r="AY44" i="12"/>
  <c r="AY37" i="12"/>
  <c r="AK37" i="12"/>
  <c r="AE33" i="12"/>
  <c r="Q33" i="12"/>
  <c r="AE32" i="12"/>
  <c r="Q32" i="12"/>
  <c r="I42" i="11"/>
  <c r="Q42" i="11"/>
  <c r="AC42" i="11"/>
  <c r="J44" i="11"/>
  <c r="F46" i="11"/>
  <c r="AG38" i="10"/>
  <c r="AY46" i="10"/>
  <c r="J57" i="10"/>
  <c r="J56" i="10"/>
  <c r="AD56" i="10" s="1"/>
  <c r="W46" i="10"/>
  <c r="J55" i="10"/>
  <c r="S38" i="10"/>
  <c r="I51" i="10"/>
  <c r="AW58" i="10"/>
  <c r="Z61" i="10" s="1"/>
  <c r="AD58" i="10"/>
  <c r="R61" i="10" s="1"/>
  <c r="S26" i="10"/>
  <c r="AN30" i="10"/>
  <c r="AN31" i="10"/>
  <c r="AN32" i="10"/>
  <c r="AN33" i="10"/>
  <c r="AN29" i="10"/>
  <c r="Z30" i="10"/>
  <c r="Z31" i="10"/>
  <c r="Z32" i="10"/>
  <c r="Z33" i="10"/>
  <c r="Z29" i="10"/>
  <c r="AE30" i="10"/>
  <c r="AE31" i="10"/>
  <c r="AE32" i="10"/>
  <c r="AE33" i="10"/>
  <c r="AE29" i="10"/>
  <c r="Q29" i="10"/>
  <c r="Q32" i="10"/>
  <c r="Q33" i="10"/>
  <c r="Q31" i="10"/>
  <c r="AG26" i="10"/>
  <c r="AY45" i="10"/>
  <c r="W45" i="10"/>
  <c r="AY44" i="10"/>
  <c r="AY37" i="10"/>
  <c r="AK37" i="10"/>
  <c r="Q30" i="10"/>
  <c r="Q23" i="10"/>
  <c r="V15" i="10"/>
  <c r="S15" i="10"/>
  <c r="G31" i="2"/>
  <c r="AD27" i="2"/>
  <c r="R27" i="2"/>
  <c r="J27" i="2"/>
  <c r="K29" i="2"/>
  <c r="AW57" i="10"/>
  <c r="AD57" i="10"/>
  <c r="Z51" i="10"/>
  <c r="I53" i="10"/>
  <c r="Z53" i="10"/>
  <c r="I61" i="10"/>
  <c r="AH61" i="10"/>
  <c r="Z51" i="12"/>
  <c r="I53" i="12"/>
  <c r="Z53" i="12"/>
  <c r="I61" i="12"/>
  <c r="AD57" i="12"/>
  <c r="AW56" i="10"/>
  <c r="AD56" i="13"/>
  <c r="AW56" i="13"/>
  <c r="AD57" i="14"/>
  <c r="AW57" i="14"/>
  <c r="W46" i="12"/>
  <c r="J55" i="12"/>
  <c r="AD56" i="12"/>
  <c r="AW56" i="12"/>
  <c r="AW57" i="13"/>
  <c r="AD57" i="13"/>
  <c r="AD57" i="15"/>
  <c r="AW57" i="15"/>
  <c r="AD56" i="15"/>
  <c r="AW56" i="15"/>
  <c r="AD56" i="14"/>
  <c r="AW56" i="14"/>
  <c r="S38" i="15"/>
  <c r="W45" i="15"/>
  <c r="S38" i="14"/>
  <c r="W45" i="14"/>
  <c r="AD55" i="10"/>
  <c r="AW55" i="10"/>
  <c r="W46" i="13"/>
  <c r="J55" i="13"/>
  <c r="W46" i="15"/>
  <c r="J55" i="15"/>
  <c r="W46" i="14"/>
  <c r="J55" i="14"/>
  <c r="AD55" i="15"/>
  <c r="AD58" i="15"/>
  <c r="R61" i="15"/>
  <c r="AW55" i="15"/>
  <c r="AW58" i="15"/>
  <c r="Z61" i="15"/>
  <c r="AD55" i="13"/>
  <c r="AD58" i="13"/>
  <c r="R61" i="13"/>
  <c r="AD55" i="12"/>
  <c r="AD58" i="12"/>
  <c r="R61" i="12"/>
  <c r="AW55" i="12"/>
  <c r="AW58" i="12"/>
  <c r="Z61" i="12"/>
  <c r="AD55" i="14"/>
  <c r="AD58" i="14"/>
  <c r="R61" i="14"/>
  <c r="AW55" i="14"/>
  <c r="AW58" i="14"/>
  <c r="Z61" i="14"/>
  <c r="AH61" i="14"/>
  <c r="AH61" i="12"/>
  <c r="AW55" i="13"/>
  <c r="AW58" i="13"/>
  <c r="Z61" i="13"/>
  <c r="AH61" i="13"/>
  <c r="AH6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S079</author>
    <author>y-hase</author>
    <author>T099</author>
    <author>長谷　由実子</author>
  </authors>
  <commentList>
    <comment ref="G12" authorId="0" shapeId="0" xr:uid="{00000000-0006-0000-0100-000001000000}">
      <text>
        <r>
          <rPr>
            <b/>
            <sz val="9"/>
            <color indexed="81"/>
            <rFont val="ＭＳ Ｐゴシック"/>
            <family val="3"/>
            <charset val="128"/>
          </rPr>
          <t>S079:</t>
        </r>
        <r>
          <rPr>
            <sz val="9"/>
            <color indexed="81"/>
            <rFont val="ＭＳ Ｐゴシック"/>
            <family val="3"/>
            <charset val="128"/>
          </rPr>
          <t xml:space="preserve">
</t>
        </r>
      </text>
    </comment>
    <comment ref="BK12" authorId="1" shapeId="0" xr:uid="{00000000-0006-0000-0100-000002000000}">
      <text>
        <r>
          <rPr>
            <b/>
            <sz val="9"/>
            <color indexed="81"/>
            <rFont val="ＭＳ Ｐゴシック"/>
            <family val="3"/>
            <charset val="128"/>
          </rPr>
          <t>捺印忘れに注意</t>
        </r>
      </text>
    </comment>
    <comment ref="AR13" authorId="1" shapeId="0" xr:uid="{00000000-0006-0000-0100-000003000000}">
      <text>
        <r>
          <rPr>
            <b/>
            <sz val="9"/>
            <color indexed="81"/>
            <rFont val="ＭＳ Ｐゴシック"/>
            <family val="3"/>
            <charset val="128"/>
          </rPr>
          <t>内容について問い合わせする場合があるので、必ず連絡先℡を記載すること</t>
        </r>
      </text>
    </comment>
    <comment ref="G15" authorId="1" shapeId="0" xr:uid="{00000000-0006-0000-0100-000004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100-000005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100-000006000000}">
      <text>
        <r>
          <rPr>
            <b/>
            <sz val="9"/>
            <color indexed="81"/>
            <rFont val="ＭＳ Ｐゴシック"/>
            <family val="3"/>
            <charset val="128"/>
          </rPr>
          <t>支給が始まる月の属する月以前の直近の継続した１年間の標準報酬月額平均額を入力</t>
        </r>
      </text>
    </comment>
    <comment ref="S18" authorId="1" shapeId="0" xr:uid="{00000000-0006-0000-0100-000007000000}">
      <text>
        <r>
          <rPr>
            <b/>
            <sz val="9"/>
            <color indexed="81"/>
            <rFont val="ＭＳ Ｐゴシック"/>
            <family val="3"/>
            <charset val="128"/>
          </rPr>
          <t>上記期間に対する給与報酬①の支給割合</t>
        </r>
      </text>
    </comment>
    <comment ref="AG18" authorId="1" shapeId="0" xr:uid="{00000000-0006-0000-0100-000008000000}">
      <text>
        <r>
          <rPr>
            <b/>
            <sz val="9"/>
            <color indexed="81"/>
            <rFont val="ＭＳ Ｐゴシック"/>
            <family val="3"/>
            <charset val="128"/>
          </rPr>
          <t>上記期間に対する給与報酬①の支給割合</t>
        </r>
      </text>
    </comment>
    <comment ref="AU18" authorId="1" shapeId="0" xr:uid="{00000000-0006-0000-0100-000009000000}">
      <text>
        <r>
          <rPr>
            <b/>
            <sz val="9"/>
            <color indexed="81"/>
            <rFont val="ＭＳ Ｐゴシック"/>
            <family val="3"/>
            <charset val="128"/>
          </rPr>
          <t xml:space="preserve">上記期間に対する給与の支給割合を入力
</t>
        </r>
      </text>
    </comment>
    <comment ref="S19" authorId="2" shapeId="0" xr:uid="{00000000-0006-0000-0100-00000A000000}">
      <text>
        <r>
          <rPr>
            <sz val="9"/>
            <color indexed="81"/>
            <rFont val="ＭＳ Ｐゴシック"/>
            <family val="3"/>
            <charset val="128"/>
          </rPr>
          <t xml:space="preserve">上記期間に対する給与報酬②の支給割合
</t>
        </r>
      </text>
    </comment>
    <comment ref="AG19" authorId="2" shapeId="0" xr:uid="{00000000-0006-0000-0100-00000B000000}">
      <text>
        <r>
          <rPr>
            <sz val="9"/>
            <color indexed="81"/>
            <rFont val="ＭＳ Ｐゴシック"/>
            <family val="3"/>
            <charset val="128"/>
          </rPr>
          <t xml:space="preserve">上記期間に対する給与報酬②の支給割合
</t>
        </r>
      </text>
    </comment>
    <comment ref="D21" authorId="1" shapeId="0" xr:uid="{00000000-0006-0000-0100-00000C000000}">
      <text>
        <r>
          <rPr>
            <b/>
            <sz val="9"/>
            <color indexed="81"/>
            <rFont val="ＭＳ Ｐゴシック"/>
            <family val="3"/>
            <charset val="128"/>
          </rPr>
          <t xml:space="preserve">当該月の日数から週休日を差し引いた日数。
さらに、給料を支給する際に祝日分を除いている場合は、祝日を除いた日数を入力してください。
</t>
        </r>
      </text>
    </comment>
    <comment ref="K21" authorId="1" shapeId="0" xr:uid="{00000000-0006-0000-0100-00000D000000}">
      <text>
        <r>
          <rPr>
            <b/>
            <sz val="9"/>
            <color indexed="81"/>
            <rFont val="ＭＳ Ｐゴシック"/>
            <family val="3"/>
            <charset val="128"/>
          </rPr>
          <t>　実際に支給された金額でなく、
　減額されていない１０割の金額を入力</t>
        </r>
      </text>
    </comment>
    <comment ref="M28" authorId="1" shapeId="0" xr:uid="{00000000-0006-0000-0100-00000E000000}">
      <text>
        <r>
          <rPr>
            <b/>
            <sz val="9"/>
            <color indexed="81"/>
            <rFont val="ＭＳ Ｐゴシック"/>
            <family val="3"/>
            <charset val="128"/>
          </rPr>
          <t>　実際に支給された金額でなく、
　減額されていない１０割の金額を入力</t>
        </r>
      </text>
    </comment>
    <comment ref="I31" authorId="3" shapeId="0" xr:uid="{00000000-0006-0000-0100-00000F000000}">
      <text>
        <r>
          <rPr>
            <b/>
            <sz val="9"/>
            <color indexed="81"/>
            <rFont val="ＭＳ Ｐゴシック"/>
            <family val="3"/>
            <charset val="128"/>
          </rPr>
          <t>寒冷地手当は、毎年１１月～翌年３月のみの支給</t>
        </r>
      </text>
    </comment>
    <comment ref="G34" authorId="3" shapeId="0" xr:uid="{00000000-0006-0000-0100-000010000000}">
      <text>
        <r>
          <rPr>
            <b/>
            <sz val="9"/>
            <color indexed="81"/>
            <rFont val="ＭＳ Ｐゴシック"/>
            <family val="3"/>
            <charset val="128"/>
          </rPr>
          <t>　　</t>
        </r>
        <r>
          <rPr>
            <b/>
            <sz val="10"/>
            <color indexed="81"/>
            <rFont val="ＭＳ Ｐゴシック"/>
            <family val="3"/>
            <charset val="128"/>
          </rPr>
          <t>給与報酬②のうち、上記「減額対象科目」以外の手当
　の支給割合は１０割です。
　</t>
        </r>
        <r>
          <rPr>
            <b/>
            <sz val="10"/>
            <color indexed="10"/>
            <rFont val="ＭＳ Ｐゴシック"/>
            <family val="3"/>
            <charset val="128"/>
          </rPr>
          <t xml:space="preserve">【注意】
</t>
        </r>
        <r>
          <rPr>
            <b/>
            <sz val="10"/>
            <color indexed="81"/>
            <rFont val="ＭＳ Ｐゴシック"/>
            <family val="3"/>
            <charset val="128"/>
          </rPr>
          <t>　（平成２７年３月分まで）
　　内務サポート手当（６月及び１２月支給）及び営業手当Ｂ、
　持株手当は、傷病手当金算定の対象外ですので、入力し
　ないでください。
　</t>
        </r>
        <r>
          <rPr>
            <b/>
            <sz val="10"/>
            <color indexed="10"/>
            <rFont val="ＭＳ Ｐゴシック"/>
            <family val="3"/>
            <charset val="128"/>
          </rPr>
          <t>（平成２７年４月分から）
　　上記の他、過去の勤務実績に基づいて翌月以降に支払わ
　れる手当は全て対象外ですので、入力しないでください。</t>
        </r>
      </text>
    </comment>
    <comment ref="I37" authorId="3" shapeId="0" xr:uid="{00000000-0006-0000-01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AD55" authorId="2" shapeId="0" xr:uid="{00000000-0006-0000-0100-000012000000}">
      <text>
        <r>
          <rPr>
            <sz val="9"/>
            <color indexed="81"/>
            <rFont val="ＭＳ Ｐゴシック"/>
            <family val="3"/>
            <charset val="128"/>
          </rPr>
          <t xml:space="preserve">A１の日数で祝日を除いている場合は、祝日を含めた日数を入力してください。
</t>
        </r>
      </text>
    </comment>
    <comment ref="AD56" authorId="2" shapeId="0" xr:uid="{00000000-0006-0000-0100-000013000000}">
      <text>
        <r>
          <rPr>
            <sz val="9"/>
            <color indexed="81"/>
            <rFont val="ＭＳ Ｐゴシック"/>
            <family val="3"/>
            <charset val="128"/>
          </rPr>
          <t>A２の日数で祝日を除いている場合は、祝日を含めた日数を入力してください。</t>
        </r>
      </text>
    </comment>
    <comment ref="AD57" authorId="2" shapeId="0" xr:uid="{00000000-0006-0000-0100-000014000000}">
      <text>
        <r>
          <rPr>
            <sz val="9"/>
            <color indexed="81"/>
            <rFont val="ＭＳ Ｐゴシック"/>
            <family val="3"/>
            <charset val="128"/>
          </rPr>
          <t>A３の日数で祝日を除いている場合は、祝日を含めた日数を入力してください。</t>
        </r>
      </text>
    </comment>
    <comment ref="M65" authorId="1" shapeId="0" xr:uid="{00000000-0006-0000-0100-000015000000}">
      <text>
        <r>
          <rPr>
            <b/>
            <sz val="9"/>
            <color indexed="81"/>
            <rFont val="ＭＳ Ｐゴシック"/>
            <family val="3"/>
            <charset val="128"/>
          </rPr>
          <t>記入は不要。
（共済組合が使用します。）</t>
        </r>
      </text>
    </comment>
    <comment ref="M68" authorId="1" shapeId="0" xr:uid="{00000000-0006-0000-0100-000016000000}">
      <text>
        <r>
          <rPr>
            <b/>
            <sz val="9"/>
            <color indexed="81"/>
            <rFont val="ＭＳ Ｐゴシック"/>
            <family val="3"/>
            <charset val="128"/>
          </rPr>
          <t>記入は不要。
（共済組合が使用します。）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S079</author>
    <author>y-hase</author>
    <author>T099</author>
    <author>長谷　由実子</author>
  </authors>
  <commentList>
    <comment ref="G12" authorId="0" shapeId="0" xr:uid="{00000000-0006-0000-0300-000001000000}">
      <text>
        <r>
          <rPr>
            <b/>
            <sz val="9"/>
            <color indexed="81"/>
            <rFont val="ＭＳ Ｐゴシック"/>
            <family val="3"/>
            <charset val="128"/>
          </rPr>
          <t>S079:</t>
        </r>
        <r>
          <rPr>
            <sz val="9"/>
            <color indexed="81"/>
            <rFont val="ＭＳ Ｐゴシック"/>
            <family val="3"/>
            <charset val="128"/>
          </rPr>
          <t xml:space="preserve">
</t>
        </r>
      </text>
    </comment>
    <comment ref="BK12" authorId="1" shapeId="0" xr:uid="{00000000-0006-0000-0300-000002000000}">
      <text>
        <r>
          <rPr>
            <b/>
            <sz val="9"/>
            <color indexed="81"/>
            <rFont val="ＭＳ Ｐゴシック"/>
            <family val="3"/>
            <charset val="128"/>
          </rPr>
          <t>捺印忘れに注意</t>
        </r>
      </text>
    </comment>
    <comment ref="AR13" authorId="1" shapeId="0" xr:uid="{00000000-0006-0000-0300-000003000000}">
      <text>
        <r>
          <rPr>
            <b/>
            <sz val="9"/>
            <color indexed="81"/>
            <rFont val="ＭＳ Ｐゴシック"/>
            <family val="3"/>
            <charset val="128"/>
          </rPr>
          <t>内容について問い合わせする場合があるので、必ず連絡先℡を記載すること</t>
        </r>
      </text>
    </comment>
    <comment ref="G15" authorId="1" shapeId="0" xr:uid="{00000000-0006-0000-0300-000004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300-000005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300-000006000000}">
      <text>
        <r>
          <rPr>
            <b/>
            <sz val="9"/>
            <color indexed="81"/>
            <rFont val="ＭＳ Ｐゴシック"/>
            <family val="3"/>
            <charset val="128"/>
          </rPr>
          <t>支給が始まる月の属する月以前の直近の継続した１年間の標準報酬月額平均額を入力</t>
        </r>
      </text>
    </comment>
    <comment ref="S18" authorId="1" shapeId="0" xr:uid="{00000000-0006-0000-0300-000007000000}">
      <text>
        <r>
          <rPr>
            <b/>
            <sz val="9"/>
            <color indexed="81"/>
            <rFont val="ＭＳ Ｐゴシック"/>
            <family val="3"/>
            <charset val="128"/>
          </rPr>
          <t xml:space="preserve">上記期間に対する給与報酬①の支給割合
</t>
        </r>
      </text>
    </comment>
    <comment ref="AG18" authorId="1" shapeId="0" xr:uid="{00000000-0006-0000-0300-000008000000}">
      <text>
        <r>
          <rPr>
            <b/>
            <sz val="9"/>
            <color indexed="81"/>
            <rFont val="ＭＳ Ｐゴシック"/>
            <family val="3"/>
            <charset val="128"/>
          </rPr>
          <t xml:space="preserve">上記期間に対する給与報酬①の支給割合
</t>
        </r>
      </text>
    </comment>
    <comment ref="AU18" authorId="1" shapeId="0" xr:uid="{00000000-0006-0000-0300-000009000000}">
      <text>
        <r>
          <rPr>
            <b/>
            <sz val="9"/>
            <color indexed="81"/>
            <rFont val="ＭＳ Ｐゴシック"/>
            <family val="3"/>
            <charset val="128"/>
          </rPr>
          <t xml:space="preserve">上記期間に対する給与の支給割合を入力
</t>
        </r>
      </text>
    </comment>
    <comment ref="S19" authorId="2" shapeId="0" xr:uid="{00000000-0006-0000-0300-00000A000000}">
      <text>
        <r>
          <rPr>
            <sz val="9"/>
            <color indexed="81"/>
            <rFont val="ＭＳ Ｐゴシック"/>
            <family val="3"/>
            <charset val="128"/>
          </rPr>
          <t xml:space="preserve">上記期間に対する給与報酬②の支給割合
</t>
        </r>
      </text>
    </comment>
    <comment ref="AG19" authorId="2" shapeId="0" xr:uid="{00000000-0006-0000-0300-00000B000000}">
      <text>
        <r>
          <rPr>
            <sz val="9"/>
            <color indexed="81"/>
            <rFont val="ＭＳ Ｐゴシック"/>
            <family val="3"/>
            <charset val="128"/>
          </rPr>
          <t xml:space="preserve">上記期間に対する給与報酬②の支給割合
</t>
        </r>
      </text>
    </comment>
    <comment ref="D21" authorId="1" shapeId="0" xr:uid="{00000000-0006-0000-0300-00000C000000}">
      <text>
        <r>
          <rPr>
            <b/>
            <sz val="9"/>
            <color indexed="81"/>
            <rFont val="ＭＳ Ｐゴシック"/>
            <family val="3"/>
            <charset val="128"/>
          </rPr>
          <t xml:space="preserve">当該月の日数から週休日を差し引いた日数。
さらに、給料を支給する際に祝日分を除いている場合は、祝日を除いた日数を入力してください。
</t>
        </r>
      </text>
    </comment>
    <comment ref="K21" authorId="1" shapeId="0" xr:uid="{00000000-0006-0000-0300-00000D000000}">
      <text>
        <r>
          <rPr>
            <b/>
            <sz val="9"/>
            <color indexed="81"/>
            <rFont val="ＭＳ Ｐゴシック"/>
            <family val="3"/>
            <charset val="128"/>
          </rPr>
          <t>　実際に支給された金額でなく、
　減額されていない１０割の金額を入力</t>
        </r>
      </text>
    </comment>
    <comment ref="M28" authorId="1" shapeId="0" xr:uid="{00000000-0006-0000-0300-00000E000000}">
      <text>
        <r>
          <rPr>
            <b/>
            <sz val="9"/>
            <color indexed="81"/>
            <rFont val="ＭＳ Ｐゴシック"/>
            <family val="3"/>
            <charset val="128"/>
          </rPr>
          <t>　実際に支給された金額でなく、
　減額されていない１０割の金額を入力</t>
        </r>
      </text>
    </comment>
    <comment ref="I31" authorId="3" shapeId="0" xr:uid="{00000000-0006-0000-0300-00000F000000}">
      <text>
        <r>
          <rPr>
            <b/>
            <sz val="9"/>
            <color indexed="81"/>
            <rFont val="ＭＳ Ｐゴシック"/>
            <family val="3"/>
            <charset val="128"/>
          </rPr>
          <t>寒冷地手当は、毎年１１月～翌年３月のみの支給</t>
        </r>
      </text>
    </comment>
    <comment ref="G34" authorId="3" shapeId="0" xr:uid="{00000000-0006-0000-0300-000010000000}">
      <text>
        <r>
          <rPr>
            <b/>
            <sz val="9"/>
            <color indexed="81"/>
            <rFont val="ＭＳ Ｐゴシック"/>
            <family val="3"/>
            <charset val="128"/>
          </rPr>
          <t>　　</t>
        </r>
        <r>
          <rPr>
            <b/>
            <sz val="10"/>
            <color indexed="81"/>
            <rFont val="ＭＳ Ｐゴシック"/>
            <family val="3"/>
            <charset val="128"/>
          </rPr>
          <t>給与報酬②のうち、上記「減額対象科目」以外の手当
　の支給割合は１０割です。
　</t>
        </r>
        <r>
          <rPr>
            <b/>
            <sz val="10"/>
            <color indexed="10"/>
            <rFont val="ＭＳ Ｐゴシック"/>
            <family val="3"/>
            <charset val="128"/>
          </rPr>
          <t xml:space="preserve">【注意】
</t>
        </r>
        <r>
          <rPr>
            <b/>
            <sz val="10"/>
            <color indexed="81"/>
            <rFont val="ＭＳ Ｐゴシック"/>
            <family val="3"/>
            <charset val="128"/>
          </rPr>
          <t>　（平成２７年３月分まで）
　　内務サポート手当（６月及び１２月支給）及び営業手当Ｂ、
　持株手当は、傷病手当金算定の対象外ですので、入力し
　ないでください。
　</t>
        </r>
        <r>
          <rPr>
            <b/>
            <sz val="10"/>
            <color indexed="10"/>
            <rFont val="ＭＳ Ｐゴシック"/>
            <family val="3"/>
            <charset val="128"/>
          </rPr>
          <t>（平成２７年４月分から）
　　上記の他、過去の勤務実績に基づいて翌月以降に支払わ
　れる手当は全て対象外ですので、入力しないでください。</t>
        </r>
      </text>
    </comment>
    <comment ref="I37" authorId="3" shapeId="0" xr:uid="{00000000-0006-0000-03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AD55" authorId="2" shapeId="0" xr:uid="{00000000-0006-0000-0300-000012000000}">
      <text>
        <r>
          <rPr>
            <sz val="9"/>
            <color indexed="81"/>
            <rFont val="ＭＳ Ｐゴシック"/>
            <family val="3"/>
            <charset val="128"/>
          </rPr>
          <t>A１の日数で祝日を除いている場合は、祝日を含めた日数を入力してください。</t>
        </r>
      </text>
    </comment>
    <comment ref="AD56" authorId="2" shapeId="0" xr:uid="{00000000-0006-0000-0300-000013000000}">
      <text>
        <r>
          <rPr>
            <sz val="9"/>
            <color indexed="81"/>
            <rFont val="ＭＳ Ｐゴシック"/>
            <family val="3"/>
            <charset val="128"/>
          </rPr>
          <t>A２の日数で祝日を除いている場合は、祝日を含めた日数を入力してください。</t>
        </r>
      </text>
    </comment>
    <comment ref="AD57" authorId="2" shapeId="0" xr:uid="{00000000-0006-0000-0300-000014000000}">
      <text>
        <r>
          <rPr>
            <sz val="9"/>
            <color indexed="81"/>
            <rFont val="ＭＳ Ｐゴシック"/>
            <family val="3"/>
            <charset val="128"/>
          </rPr>
          <t>A３の日数で祝日を除いている場合は、祝日を含めた日数を入力してください。</t>
        </r>
      </text>
    </comment>
    <comment ref="M65" authorId="1" shapeId="0" xr:uid="{00000000-0006-0000-0300-000015000000}">
      <text>
        <r>
          <rPr>
            <b/>
            <sz val="9"/>
            <color indexed="81"/>
            <rFont val="ＭＳ Ｐゴシック"/>
            <family val="3"/>
            <charset val="128"/>
          </rPr>
          <t>記入は不要。
（共済組合が使用します。）</t>
        </r>
      </text>
    </comment>
    <comment ref="M68" authorId="1" shapeId="0" xr:uid="{00000000-0006-0000-0300-000016000000}">
      <text>
        <r>
          <rPr>
            <b/>
            <sz val="9"/>
            <color indexed="81"/>
            <rFont val="ＭＳ Ｐゴシック"/>
            <family val="3"/>
            <charset val="128"/>
          </rPr>
          <t>記入は不要。
（共済組合が使用します。）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S079</author>
    <author>y-hase</author>
    <author>T099</author>
    <author>長谷　由実子</author>
  </authors>
  <commentList>
    <comment ref="G12" authorId="0" shapeId="0" xr:uid="{00000000-0006-0000-0400-000001000000}">
      <text>
        <r>
          <rPr>
            <b/>
            <sz val="9"/>
            <color indexed="81"/>
            <rFont val="ＭＳ Ｐゴシック"/>
            <family val="3"/>
            <charset val="128"/>
          </rPr>
          <t>S079:</t>
        </r>
        <r>
          <rPr>
            <sz val="9"/>
            <color indexed="81"/>
            <rFont val="ＭＳ Ｐゴシック"/>
            <family val="3"/>
            <charset val="128"/>
          </rPr>
          <t xml:space="preserve">
</t>
        </r>
      </text>
    </comment>
    <comment ref="BK12" authorId="1" shapeId="0" xr:uid="{00000000-0006-0000-0400-000002000000}">
      <text>
        <r>
          <rPr>
            <b/>
            <sz val="9"/>
            <color indexed="81"/>
            <rFont val="ＭＳ Ｐゴシック"/>
            <family val="3"/>
            <charset val="128"/>
          </rPr>
          <t>捺印忘れに注意</t>
        </r>
      </text>
    </comment>
    <comment ref="AR13" authorId="1" shapeId="0" xr:uid="{00000000-0006-0000-0400-000003000000}">
      <text>
        <r>
          <rPr>
            <b/>
            <sz val="9"/>
            <color indexed="81"/>
            <rFont val="ＭＳ Ｐゴシック"/>
            <family val="3"/>
            <charset val="128"/>
          </rPr>
          <t>内容について問い合わせする場合があるので、必ず連絡先℡を記載すること</t>
        </r>
      </text>
    </comment>
    <comment ref="G15" authorId="1" shapeId="0" xr:uid="{00000000-0006-0000-0400-000004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400-000005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400-000006000000}">
      <text>
        <r>
          <rPr>
            <b/>
            <sz val="9"/>
            <color indexed="81"/>
            <rFont val="ＭＳ Ｐゴシック"/>
            <family val="3"/>
            <charset val="128"/>
          </rPr>
          <t>支給が始まる月の属する月以前の直近の継続した１年間の標準報酬月額平均額を入力</t>
        </r>
      </text>
    </comment>
    <comment ref="S18" authorId="1" shapeId="0" xr:uid="{00000000-0006-0000-0400-000007000000}">
      <text>
        <r>
          <rPr>
            <b/>
            <sz val="9"/>
            <color indexed="81"/>
            <rFont val="ＭＳ Ｐゴシック"/>
            <family val="3"/>
            <charset val="128"/>
          </rPr>
          <t xml:space="preserve">上記期間に対する給与報酬①の支給割合
</t>
        </r>
      </text>
    </comment>
    <comment ref="AG18" authorId="1" shapeId="0" xr:uid="{00000000-0006-0000-0400-000008000000}">
      <text>
        <r>
          <rPr>
            <b/>
            <sz val="9"/>
            <color indexed="81"/>
            <rFont val="ＭＳ Ｐゴシック"/>
            <family val="3"/>
            <charset val="128"/>
          </rPr>
          <t xml:space="preserve">上記期間に対する給与報酬①の支給割合
</t>
        </r>
      </text>
    </comment>
    <comment ref="AU18" authorId="1" shapeId="0" xr:uid="{00000000-0006-0000-0400-000009000000}">
      <text>
        <r>
          <rPr>
            <b/>
            <sz val="9"/>
            <color indexed="81"/>
            <rFont val="ＭＳ Ｐゴシック"/>
            <family val="3"/>
            <charset val="128"/>
          </rPr>
          <t xml:space="preserve">上記期間に対する給与の支給割合を入力
</t>
        </r>
      </text>
    </comment>
    <comment ref="S19" authorId="2" shapeId="0" xr:uid="{00000000-0006-0000-0400-00000A000000}">
      <text>
        <r>
          <rPr>
            <sz val="9"/>
            <color indexed="81"/>
            <rFont val="ＭＳ Ｐゴシック"/>
            <family val="3"/>
            <charset val="128"/>
          </rPr>
          <t xml:space="preserve">上記期間に対する給与報酬②の支給割合
</t>
        </r>
      </text>
    </comment>
    <comment ref="AG19" authorId="2" shapeId="0" xr:uid="{00000000-0006-0000-0400-00000B000000}">
      <text>
        <r>
          <rPr>
            <sz val="9"/>
            <color indexed="81"/>
            <rFont val="ＭＳ Ｐゴシック"/>
            <family val="3"/>
            <charset val="128"/>
          </rPr>
          <t xml:space="preserve">上記期間に対する給与報酬②の支給割合
</t>
        </r>
      </text>
    </comment>
    <comment ref="D21" authorId="1" shapeId="0" xr:uid="{00000000-0006-0000-0400-00000C000000}">
      <text>
        <r>
          <rPr>
            <b/>
            <sz val="9"/>
            <color indexed="81"/>
            <rFont val="ＭＳ Ｐゴシック"/>
            <family val="3"/>
            <charset val="128"/>
          </rPr>
          <t xml:space="preserve">当該月の日数から週休日を差し引いた日数。
さらに、給料を支給する際に祝日分を除いている場合は、祝日を除いた日数を入力してください。
</t>
        </r>
      </text>
    </comment>
    <comment ref="K21" authorId="1" shapeId="0" xr:uid="{00000000-0006-0000-0400-00000D000000}">
      <text>
        <r>
          <rPr>
            <b/>
            <sz val="9"/>
            <color indexed="81"/>
            <rFont val="ＭＳ Ｐゴシック"/>
            <family val="3"/>
            <charset val="128"/>
          </rPr>
          <t>　実際に支給された金額でなく、
　減額されていない１０割の金額を入力</t>
        </r>
      </text>
    </comment>
    <comment ref="M28" authorId="1" shapeId="0" xr:uid="{00000000-0006-0000-0400-00000E000000}">
      <text>
        <r>
          <rPr>
            <b/>
            <sz val="9"/>
            <color indexed="81"/>
            <rFont val="ＭＳ Ｐゴシック"/>
            <family val="3"/>
            <charset val="128"/>
          </rPr>
          <t>　実際に支給された金額でなく、
　減額されていない１０割の金額を入力</t>
        </r>
      </text>
    </comment>
    <comment ref="I31" authorId="3" shapeId="0" xr:uid="{00000000-0006-0000-0400-00000F000000}">
      <text>
        <r>
          <rPr>
            <b/>
            <sz val="9"/>
            <color indexed="81"/>
            <rFont val="ＭＳ Ｐゴシック"/>
            <family val="3"/>
            <charset val="128"/>
          </rPr>
          <t>寒冷地手当は、毎年１１月～翌年３月のみの支給</t>
        </r>
      </text>
    </comment>
    <comment ref="G34" authorId="3" shapeId="0" xr:uid="{00000000-0006-0000-0400-000010000000}">
      <text>
        <r>
          <rPr>
            <b/>
            <sz val="9"/>
            <color indexed="81"/>
            <rFont val="ＭＳ Ｐゴシック"/>
            <family val="3"/>
            <charset val="128"/>
          </rPr>
          <t>　　</t>
        </r>
        <r>
          <rPr>
            <b/>
            <sz val="10"/>
            <color indexed="81"/>
            <rFont val="ＭＳ Ｐゴシック"/>
            <family val="3"/>
            <charset val="128"/>
          </rPr>
          <t>給与報酬②のうち、上記「減額対象科目」以外の手当
　の支給割合は１０割です。
　</t>
        </r>
        <r>
          <rPr>
            <b/>
            <sz val="10"/>
            <color indexed="10"/>
            <rFont val="ＭＳ Ｐゴシック"/>
            <family val="3"/>
            <charset val="128"/>
          </rPr>
          <t xml:space="preserve">【注意】
</t>
        </r>
        <r>
          <rPr>
            <b/>
            <sz val="10"/>
            <color indexed="81"/>
            <rFont val="ＭＳ Ｐゴシック"/>
            <family val="3"/>
            <charset val="128"/>
          </rPr>
          <t>　（平成２７年３月分まで）
　　内務サポート手当（６月及び１２月支給）及び営業手当Ｂ、
　持株手当は、傷病手当金算定の対象外ですので、入力し
　ないでください。
　</t>
        </r>
        <r>
          <rPr>
            <b/>
            <sz val="10"/>
            <color indexed="10"/>
            <rFont val="ＭＳ Ｐゴシック"/>
            <family val="3"/>
            <charset val="128"/>
          </rPr>
          <t>（平成２７年４月分から）
　　上記の他、過去の勤務実績に基づいて翌月以降に支払わ
　れる手当は全て対象外ですので、入力しないでください。</t>
        </r>
      </text>
    </comment>
    <comment ref="I37" authorId="3" shapeId="0" xr:uid="{00000000-0006-0000-04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AD55" authorId="2" shapeId="0" xr:uid="{00000000-0006-0000-0400-000012000000}">
      <text>
        <r>
          <rPr>
            <sz val="9"/>
            <color indexed="81"/>
            <rFont val="ＭＳ Ｐゴシック"/>
            <family val="3"/>
            <charset val="128"/>
          </rPr>
          <t xml:space="preserve">
A１の日数で祝日を除いている場合は、祝日を含めた日数を入力してください。</t>
        </r>
      </text>
    </comment>
    <comment ref="AD56" authorId="2" shapeId="0" xr:uid="{00000000-0006-0000-0400-000013000000}">
      <text>
        <r>
          <rPr>
            <sz val="9"/>
            <color indexed="81"/>
            <rFont val="ＭＳ Ｐゴシック"/>
            <family val="3"/>
            <charset val="128"/>
          </rPr>
          <t>A２の日数で祝日を除いている場合は、祝日を含めた日数を入力してください。</t>
        </r>
      </text>
    </comment>
    <comment ref="AD57" authorId="2" shapeId="0" xr:uid="{00000000-0006-0000-0400-000014000000}">
      <text>
        <r>
          <rPr>
            <sz val="9"/>
            <color indexed="81"/>
            <rFont val="ＭＳ Ｐゴシック"/>
            <family val="3"/>
            <charset val="128"/>
          </rPr>
          <t>A３の日数で祝日を除いている場合は、祝日を含めた日数を入力してください。</t>
        </r>
      </text>
    </comment>
    <comment ref="M65" authorId="1" shapeId="0" xr:uid="{00000000-0006-0000-0400-000015000000}">
      <text>
        <r>
          <rPr>
            <b/>
            <sz val="9"/>
            <color indexed="81"/>
            <rFont val="ＭＳ Ｐゴシック"/>
            <family val="3"/>
            <charset val="128"/>
          </rPr>
          <t>記入は不要。
（共済組合が使用します。）</t>
        </r>
      </text>
    </comment>
    <comment ref="M68" authorId="1" shapeId="0" xr:uid="{00000000-0006-0000-0400-000016000000}">
      <text>
        <r>
          <rPr>
            <b/>
            <sz val="9"/>
            <color indexed="81"/>
            <rFont val="ＭＳ Ｐゴシック"/>
            <family val="3"/>
            <charset val="128"/>
          </rPr>
          <t>記入は不要。
（共済組合が使用します。）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S079</author>
    <author>y-hase</author>
    <author>T099</author>
    <author>長谷　由実子</author>
  </authors>
  <commentList>
    <comment ref="G12" authorId="0" shapeId="0" xr:uid="{00000000-0006-0000-0500-000001000000}">
      <text>
        <r>
          <rPr>
            <b/>
            <sz val="9"/>
            <color indexed="81"/>
            <rFont val="ＭＳ Ｐゴシック"/>
            <family val="3"/>
            <charset val="128"/>
          </rPr>
          <t>S079:</t>
        </r>
        <r>
          <rPr>
            <sz val="9"/>
            <color indexed="81"/>
            <rFont val="ＭＳ Ｐゴシック"/>
            <family val="3"/>
            <charset val="128"/>
          </rPr>
          <t xml:space="preserve">
</t>
        </r>
      </text>
    </comment>
    <comment ref="BK12" authorId="1" shapeId="0" xr:uid="{00000000-0006-0000-0500-000002000000}">
      <text>
        <r>
          <rPr>
            <b/>
            <sz val="9"/>
            <color indexed="81"/>
            <rFont val="ＭＳ Ｐゴシック"/>
            <family val="3"/>
            <charset val="128"/>
          </rPr>
          <t>捺印忘れに注意</t>
        </r>
      </text>
    </comment>
    <comment ref="AR13" authorId="1" shapeId="0" xr:uid="{00000000-0006-0000-0500-000003000000}">
      <text>
        <r>
          <rPr>
            <b/>
            <sz val="9"/>
            <color indexed="81"/>
            <rFont val="ＭＳ Ｐゴシック"/>
            <family val="3"/>
            <charset val="128"/>
          </rPr>
          <t>内容について問い合わせする場合があるので、必ず連絡先℡を記載すること</t>
        </r>
      </text>
    </comment>
    <comment ref="G15" authorId="1" shapeId="0" xr:uid="{00000000-0006-0000-0500-000004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500-000005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500-000006000000}">
      <text>
        <r>
          <rPr>
            <b/>
            <sz val="9"/>
            <color indexed="81"/>
            <rFont val="ＭＳ Ｐゴシック"/>
            <family val="3"/>
            <charset val="128"/>
          </rPr>
          <t>支給が始まる月の属する月以前の直近の継続した１年間の標準報酬月額平均額を入力</t>
        </r>
      </text>
    </comment>
    <comment ref="S18" authorId="1" shapeId="0" xr:uid="{00000000-0006-0000-0500-000007000000}">
      <text>
        <r>
          <rPr>
            <b/>
            <sz val="9"/>
            <color indexed="81"/>
            <rFont val="ＭＳ Ｐゴシック"/>
            <family val="3"/>
            <charset val="128"/>
          </rPr>
          <t xml:space="preserve">上記期間に対する給与報酬①の支給割合
</t>
        </r>
      </text>
    </comment>
    <comment ref="AG18" authorId="1" shapeId="0" xr:uid="{00000000-0006-0000-0500-000008000000}">
      <text>
        <r>
          <rPr>
            <b/>
            <sz val="9"/>
            <color indexed="81"/>
            <rFont val="ＭＳ Ｐゴシック"/>
            <family val="3"/>
            <charset val="128"/>
          </rPr>
          <t xml:space="preserve">上記期間に対する給与報酬①の支給割合
</t>
        </r>
      </text>
    </comment>
    <comment ref="AU18" authorId="1" shapeId="0" xr:uid="{00000000-0006-0000-0500-000009000000}">
      <text>
        <r>
          <rPr>
            <b/>
            <sz val="9"/>
            <color indexed="81"/>
            <rFont val="ＭＳ Ｐゴシック"/>
            <family val="3"/>
            <charset val="128"/>
          </rPr>
          <t xml:space="preserve">上記期間に対する給与の支給割合を入力
</t>
        </r>
      </text>
    </comment>
    <comment ref="S19" authorId="2" shapeId="0" xr:uid="{00000000-0006-0000-0500-00000A000000}">
      <text>
        <r>
          <rPr>
            <sz val="9"/>
            <color indexed="81"/>
            <rFont val="ＭＳ Ｐゴシック"/>
            <family val="3"/>
            <charset val="128"/>
          </rPr>
          <t xml:space="preserve">上記期間に対する給与報酬②の支給割合
</t>
        </r>
      </text>
    </comment>
    <comment ref="AG19" authorId="2" shapeId="0" xr:uid="{00000000-0006-0000-0500-00000B000000}">
      <text>
        <r>
          <rPr>
            <sz val="9"/>
            <color indexed="81"/>
            <rFont val="ＭＳ Ｐゴシック"/>
            <family val="3"/>
            <charset val="128"/>
          </rPr>
          <t xml:space="preserve">上記期間に対する給与報酬②の支給割合
</t>
        </r>
      </text>
    </comment>
    <comment ref="D21" authorId="1" shapeId="0" xr:uid="{00000000-0006-0000-0500-00000C000000}">
      <text>
        <r>
          <rPr>
            <b/>
            <sz val="9"/>
            <color indexed="81"/>
            <rFont val="ＭＳ Ｐゴシック"/>
            <family val="3"/>
            <charset val="128"/>
          </rPr>
          <t xml:space="preserve">当該月の日数から週休日を差し引いた日数。
さらに、給料を支給する際に祝日分を除いている場合は、祝日を除いた日数を入力してください。
</t>
        </r>
      </text>
    </comment>
    <comment ref="K21" authorId="1" shapeId="0" xr:uid="{00000000-0006-0000-0500-00000D000000}">
      <text>
        <r>
          <rPr>
            <b/>
            <sz val="9"/>
            <color indexed="81"/>
            <rFont val="ＭＳ Ｐゴシック"/>
            <family val="3"/>
            <charset val="128"/>
          </rPr>
          <t>　実際に支給された金額でなく、
　減額されていない１０割の金額を入力</t>
        </r>
      </text>
    </comment>
    <comment ref="M28" authorId="1" shapeId="0" xr:uid="{00000000-0006-0000-0500-00000E000000}">
      <text>
        <r>
          <rPr>
            <b/>
            <sz val="9"/>
            <color indexed="81"/>
            <rFont val="ＭＳ Ｐゴシック"/>
            <family val="3"/>
            <charset val="128"/>
          </rPr>
          <t>　実際に支給された金額でなく、
　減額されていない１０割の金額を入力</t>
        </r>
      </text>
    </comment>
    <comment ref="I31" authorId="3" shapeId="0" xr:uid="{00000000-0006-0000-0500-00000F000000}">
      <text>
        <r>
          <rPr>
            <b/>
            <sz val="9"/>
            <color indexed="81"/>
            <rFont val="ＭＳ Ｐゴシック"/>
            <family val="3"/>
            <charset val="128"/>
          </rPr>
          <t>寒冷地手当は、毎年１１月～翌年３月のみの支給</t>
        </r>
      </text>
    </comment>
    <comment ref="G34" authorId="3" shapeId="0" xr:uid="{00000000-0006-0000-0500-000010000000}">
      <text>
        <r>
          <rPr>
            <b/>
            <sz val="9"/>
            <color indexed="81"/>
            <rFont val="ＭＳ Ｐゴシック"/>
            <family val="3"/>
            <charset val="128"/>
          </rPr>
          <t>　　</t>
        </r>
        <r>
          <rPr>
            <b/>
            <sz val="10"/>
            <color indexed="81"/>
            <rFont val="ＭＳ Ｐゴシック"/>
            <family val="3"/>
            <charset val="128"/>
          </rPr>
          <t>給与報酬②のうち、上記「減額対象科目」以外の手当
　の支給割合は１０割です。
　</t>
        </r>
        <r>
          <rPr>
            <b/>
            <sz val="10"/>
            <color indexed="10"/>
            <rFont val="ＭＳ Ｐゴシック"/>
            <family val="3"/>
            <charset val="128"/>
          </rPr>
          <t xml:space="preserve">【注意】
</t>
        </r>
        <r>
          <rPr>
            <b/>
            <sz val="10"/>
            <color indexed="81"/>
            <rFont val="ＭＳ Ｐゴシック"/>
            <family val="3"/>
            <charset val="128"/>
          </rPr>
          <t>　（平成２７年３月分まで）
　　内務サポート手当（６月及び１２月支給）及び営業手当Ｂ、
　持株手当は、傷病手当金算定の対象外ですので、入力し
　ないでください。
　</t>
        </r>
        <r>
          <rPr>
            <b/>
            <sz val="10"/>
            <color indexed="10"/>
            <rFont val="ＭＳ Ｐゴシック"/>
            <family val="3"/>
            <charset val="128"/>
          </rPr>
          <t>（平成２７年４月分から）
　　上記の他、過去の勤務実績に基づいて翌月以降に支払わ
　れる手当は全て対象外ですので、入力しないでください。</t>
        </r>
      </text>
    </comment>
    <comment ref="I37" authorId="3" shapeId="0" xr:uid="{00000000-0006-0000-05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AD55" authorId="2" shapeId="0" xr:uid="{00000000-0006-0000-0500-000012000000}">
      <text>
        <r>
          <rPr>
            <sz val="9"/>
            <color indexed="81"/>
            <rFont val="ＭＳ Ｐゴシック"/>
            <family val="3"/>
            <charset val="128"/>
          </rPr>
          <t>A１の日数で祝日を除いている場合は、祝日を含めた日数を入力してください。</t>
        </r>
      </text>
    </comment>
    <comment ref="AD56" authorId="2" shapeId="0" xr:uid="{00000000-0006-0000-0500-000013000000}">
      <text>
        <r>
          <rPr>
            <sz val="9"/>
            <color indexed="81"/>
            <rFont val="ＭＳ Ｐゴシック"/>
            <family val="3"/>
            <charset val="128"/>
          </rPr>
          <t>A２の日数で祝日を除いている場合は、祝日を含めた日数を入力してください。</t>
        </r>
      </text>
    </comment>
    <comment ref="AD57" authorId="2" shapeId="0" xr:uid="{00000000-0006-0000-0500-000014000000}">
      <text>
        <r>
          <rPr>
            <sz val="9"/>
            <color indexed="81"/>
            <rFont val="ＭＳ Ｐゴシック"/>
            <family val="3"/>
            <charset val="128"/>
          </rPr>
          <t>A３の日数で祝日を除いている場合は、祝日を含めた日数を入力してください。</t>
        </r>
      </text>
    </comment>
    <comment ref="M65" authorId="1" shapeId="0" xr:uid="{00000000-0006-0000-0500-000015000000}">
      <text>
        <r>
          <rPr>
            <b/>
            <sz val="9"/>
            <color indexed="81"/>
            <rFont val="ＭＳ Ｐゴシック"/>
            <family val="3"/>
            <charset val="128"/>
          </rPr>
          <t>記入は不要。
（共済組合が使用します。）</t>
        </r>
      </text>
    </comment>
    <comment ref="M68" authorId="1" shapeId="0" xr:uid="{00000000-0006-0000-0500-000016000000}">
      <text>
        <r>
          <rPr>
            <b/>
            <sz val="9"/>
            <color indexed="81"/>
            <rFont val="ＭＳ Ｐゴシック"/>
            <family val="3"/>
            <charset val="128"/>
          </rPr>
          <t>記入は不要。
（共済組合が使用します。）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S079</author>
    <author>y-hase</author>
    <author>T099</author>
    <author>長谷　由実子</author>
  </authors>
  <commentList>
    <comment ref="G12" authorId="0" shapeId="0" xr:uid="{00000000-0006-0000-0600-000001000000}">
      <text>
        <r>
          <rPr>
            <b/>
            <sz val="9"/>
            <color indexed="81"/>
            <rFont val="ＭＳ Ｐゴシック"/>
            <family val="3"/>
            <charset val="128"/>
          </rPr>
          <t>S079:</t>
        </r>
        <r>
          <rPr>
            <sz val="9"/>
            <color indexed="81"/>
            <rFont val="ＭＳ Ｐゴシック"/>
            <family val="3"/>
            <charset val="128"/>
          </rPr>
          <t xml:space="preserve">
</t>
        </r>
      </text>
    </comment>
    <comment ref="BK12" authorId="1" shapeId="0" xr:uid="{00000000-0006-0000-0600-000002000000}">
      <text>
        <r>
          <rPr>
            <b/>
            <sz val="9"/>
            <color indexed="81"/>
            <rFont val="ＭＳ Ｐゴシック"/>
            <family val="3"/>
            <charset val="128"/>
          </rPr>
          <t>捺印忘れに注意</t>
        </r>
      </text>
    </comment>
    <comment ref="AR13" authorId="1" shapeId="0" xr:uid="{00000000-0006-0000-0600-000003000000}">
      <text>
        <r>
          <rPr>
            <b/>
            <sz val="9"/>
            <color indexed="81"/>
            <rFont val="ＭＳ Ｐゴシック"/>
            <family val="3"/>
            <charset val="128"/>
          </rPr>
          <t>内容について問い合わせする場合があるので、必ず連絡先℡を記載すること</t>
        </r>
      </text>
    </comment>
    <comment ref="G15" authorId="1" shapeId="0" xr:uid="{00000000-0006-0000-0600-000004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600-000005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600-000006000000}">
      <text>
        <r>
          <rPr>
            <b/>
            <sz val="9"/>
            <color indexed="81"/>
            <rFont val="ＭＳ Ｐゴシック"/>
            <family val="3"/>
            <charset val="128"/>
          </rPr>
          <t>支給が始まる月の属する月以前の直近の継続した１年間の標準報酬月額平均額を入力</t>
        </r>
      </text>
    </comment>
    <comment ref="S18" authorId="1" shapeId="0" xr:uid="{00000000-0006-0000-0600-000007000000}">
      <text>
        <r>
          <rPr>
            <b/>
            <sz val="9"/>
            <color indexed="81"/>
            <rFont val="ＭＳ Ｐゴシック"/>
            <family val="3"/>
            <charset val="128"/>
          </rPr>
          <t xml:space="preserve">上記期間に対する給与報酬①の支給割合
</t>
        </r>
      </text>
    </comment>
    <comment ref="AG18" authorId="1" shapeId="0" xr:uid="{00000000-0006-0000-0600-000008000000}">
      <text>
        <r>
          <rPr>
            <b/>
            <sz val="9"/>
            <color indexed="81"/>
            <rFont val="ＭＳ Ｐゴシック"/>
            <family val="3"/>
            <charset val="128"/>
          </rPr>
          <t xml:space="preserve">上記期間に対する給与報酬①の支給割合
</t>
        </r>
      </text>
    </comment>
    <comment ref="AU18" authorId="1" shapeId="0" xr:uid="{00000000-0006-0000-0600-000009000000}">
      <text>
        <r>
          <rPr>
            <b/>
            <sz val="9"/>
            <color indexed="81"/>
            <rFont val="ＭＳ Ｐゴシック"/>
            <family val="3"/>
            <charset val="128"/>
          </rPr>
          <t xml:space="preserve">上記期間に対する給与の支給割合を入力
</t>
        </r>
      </text>
    </comment>
    <comment ref="S19" authorId="2" shapeId="0" xr:uid="{00000000-0006-0000-0600-00000A000000}">
      <text>
        <r>
          <rPr>
            <sz val="9"/>
            <color indexed="81"/>
            <rFont val="ＭＳ Ｐゴシック"/>
            <family val="3"/>
            <charset val="128"/>
          </rPr>
          <t xml:space="preserve">上記期間に対する給与報酬②の支給割合
</t>
        </r>
      </text>
    </comment>
    <comment ref="AG19" authorId="2" shapeId="0" xr:uid="{00000000-0006-0000-0600-00000B000000}">
      <text>
        <r>
          <rPr>
            <sz val="9"/>
            <color indexed="81"/>
            <rFont val="ＭＳ Ｐゴシック"/>
            <family val="3"/>
            <charset val="128"/>
          </rPr>
          <t xml:space="preserve">上記期間に対する給与報酬②の支給割合
</t>
        </r>
      </text>
    </comment>
    <comment ref="D21" authorId="1" shapeId="0" xr:uid="{00000000-0006-0000-0600-00000C000000}">
      <text>
        <r>
          <rPr>
            <b/>
            <sz val="9"/>
            <color indexed="81"/>
            <rFont val="ＭＳ Ｐゴシック"/>
            <family val="3"/>
            <charset val="128"/>
          </rPr>
          <t xml:space="preserve">当該月の日数から週休日を差し引いた日数。
さらに、給料を支給する際に祝日分を除いている場合は、祝日を除いた日数を入力してください。
</t>
        </r>
      </text>
    </comment>
    <comment ref="K21" authorId="1" shapeId="0" xr:uid="{00000000-0006-0000-0600-00000D000000}">
      <text>
        <r>
          <rPr>
            <b/>
            <sz val="9"/>
            <color indexed="81"/>
            <rFont val="ＭＳ Ｐゴシック"/>
            <family val="3"/>
            <charset val="128"/>
          </rPr>
          <t>　実際に支給された金額でなく、
　減額されていない１０割の金額を入力</t>
        </r>
      </text>
    </comment>
    <comment ref="M28" authorId="1" shapeId="0" xr:uid="{00000000-0006-0000-0600-00000E000000}">
      <text>
        <r>
          <rPr>
            <b/>
            <sz val="9"/>
            <color indexed="81"/>
            <rFont val="ＭＳ Ｐゴシック"/>
            <family val="3"/>
            <charset val="128"/>
          </rPr>
          <t>　実際に支給された金額でなく、
　減額されていない１０割の金額を入力</t>
        </r>
      </text>
    </comment>
    <comment ref="I31" authorId="3" shapeId="0" xr:uid="{00000000-0006-0000-0600-00000F000000}">
      <text>
        <r>
          <rPr>
            <b/>
            <sz val="9"/>
            <color indexed="81"/>
            <rFont val="ＭＳ Ｐゴシック"/>
            <family val="3"/>
            <charset val="128"/>
          </rPr>
          <t>寒冷地手当は、毎年１１月～翌年３月のみの支給</t>
        </r>
      </text>
    </comment>
    <comment ref="G34" authorId="3" shapeId="0" xr:uid="{00000000-0006-0000-0600-000010000000}">
      <text>
        <r>
          <rPr>
            <b/>
            <sz val="9"/>
            <color indexed="81"/>
            <rFont val="ＭＳ Ｐゴシック"/>
            <family val="3"/>
            <charset val="128"/>
          </rPr>
          <t>　　</t>
        </r>
        <r>
          <rPr>
            <b/>
            <sz val="10"/>
            <color indexed="81"/>
            <rFont val="ＭＳ Ｐゴシック"/>
            <family val="3"/>
            <charset val="128"/>
          </rPr>
          <t>給与報酬②のうち、上記「減額対象科目」以外の手当
　の支給割合は１０割です。
　</t>
        </r>
        <r>
          <rPr>
            <b/>
            <sz val="10"/>
            <color indexed="10"/>
            <rFont val="ＭＳ Ｐゴシック"/>
            <family val="3"/>
            <charset val="128"/>
          </rPr>
          <t xml:space="preserve">【注意】
</t>
        </r>
        <r>
          <rPr>
            <b/>
            <sz val="10"/>
            <color indexed="81"/>
            <rFont val="ＭＳ Ｐゴシック"/>
            <family val="3"/>
            <charset val="128"/>
          </rPr>
          <t>　（平成２７年３月分まで）
　　内務サポート手当（６月及び１２月支給）及び営業手当Ｂ、
　持株手当は、傷病手当金算定の対象外ですので、入力し
　ないでください。
　</t>
        </r>
        <r>
          <rPr>
            <b/>
            <sz val="10"/>
            <color indexed="10"/>
            <rFont val="ＭＳ Ｐゴシック"/>
            <family val="3"/>
            <charset val="128"/>
          </rPr>
          <t>（平成２７年４月分から）
　　上記の他、過去の勤務実績に基づいて翌月以降に支払わ
　れる手当は全て対象外ですので、入力しないでください。</t>
        </r>
      </text>
    </comment>
    <comment ref="I37" authorId="3" shapeId="0" xr:uid="{00000000-0006-0000-06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AD55" authorId="2" shapeId="0" xr:uid="{00000000-0006-0000-0600-000012000000}">
      <text>
        <r>
          <rPr>
            <sz val="9"/>
            <color indexed="81"/>
            <rFont val="ＭＳ Ｐゴシック"/>
            <family val="3"/>
            <charset val="128"/>
          </rPr>
          <t>A１の日数で祝日を除いている場合は、祝日を含めた日数を入力してください。</t>
        </r>
      </text>
    </comment>
    <comment ref="AD56" authorId="2" shapeId="0" xr:uid="{00000000-0006-0000-0600-000013000000}">
      <text>
        <r>
          <rPr>
            <sz val="9"/>
            <color indexed="81"/>
            <rFont val="ＭＳ Ｐゴシック"/>
            <family val="3"/>
            <charset val="128"/>
          </rPr>
          <t>A２の日数で祝日を除いている場合は、祝日を含めた日数を入力してください。</t>
        </r>
      </text>
    </comment>
    <comment ref="AD57" authorId="2" shapeId="0" xr:uid="{00000000-0006-0000-0600-000014000000}">
      <text>
        <r>
          <rPr>
            <sz val="9"/>
            <color indexed="81"/>
            <rFont val="ＭＳ Ｐゴシック"/>
            <family val="3"/>
            <charset val="128"/>
          </rPr>
          <t>A３の日数で祝日を除いている場合は、祝日を含めた日数を入力してください。</t>
        </r>
      </text>
    </comment>
    <comment ref="R61" authorId="2" shapeId="0" xr:uid="{00000000-0006-0000-0600-000015000000}">
      <text>
        <r>
          <rPr>
            <sz val="9"/>
            <color indexed="81"/>
            <rFont val="ＭＳ Ｐゴシック"/>
            <family val="3"/>
            <charset val="128"/>
          </rPr>
          <t>祝日を含めた日数を入力してください</t>
        </r>
      </text>
    </comment>
    <comment ref="M65" authorId="1" shapeId="0" xr:uid="{00000000-0006-0000-0600-000016000000}">
      <text>
        <r>
          <rPr>
            <b/>
            <sz val="9"/>
            <color indexed="81"/>
            <rFont val="ＭＳ Ｐゴシック"/>
            <family val="3"/>
            <charset val="128"/>
          </rPr>
          <t>記入は不要。
（共済組合が使用します。）</t>
        </r>
      </text>
    </comment>
    <comment ref="M68" authorId="1" shapeId="0" xr:uid="{00000000-0006-0000-0600-000017000000}">
      <text>
        <r>
          <rPr>
            <b/>
            <sz val="9"/>
            <color indexed="81"/>
            <rFont val="ＭＳ Ｐゴシック"/>
            <family val="3"/>
            <charset val="128"/>
          </rPr>
          <t>記入は不要。
（共済組合が使用します。）</t>
        </r>
      </text>
    </comment>
  </commentList>
</comments>
</file>

<file path=xl/sharedStrings.xml><?xml version="1.0" encoding="utf-8"?>
<sst xmlns="http://schemas.openxmlformats.org/spreadsheetml/2006/main" count="1820" uniqueCount="295">
  <si>
    <t>年</t>
  </si>
  <si>
    <t>月</t>
  </si>
  <si>
    <t>日</t>
  </si>
  <si>
    <t>上記のとおり請求します。</t>
  </si>
  <si>
    <t>請求者</t>
  </si>
  <si>
    <t>所属所長</t>
  </si>
  <si>
    <t>年</t>
    <rPh sb="0" eb="1">
      <t>ネン</t>
    </rPh>
    <phoneticPr fontId="2"/>
  </si>
  <si>
    <t>月</t>
    <rPh sb="0" eb="1">
      <t>ツキ</t>
    </rPh>
    <phoneticPr fontId="2"/>
  </si>
  <si>
    <t>日</t>
    <rPh sb="0" eb="1">
      <t>ヒ</t>
    </rPh>
    <phoneticPr fontId="2"/>
  </si>
  <si>
    <t>円</t>
    <rPh sb="0" eb="1">
      <t>エン</t>
    </rPh>
    <phoneticPr fontId="2"/>
  </si>
  <si>
    <t>組合員氏名</t>
    <rPh sb="3" eb="5">
      <t>シメイ</t>
    </rPh>
    <phoneticPr fontId="2"/>
  </si>
  <si>
    <t>出産予定日</t>
    <rPh sb="0" eb="2">
      <t>シュッサン</t>
    </rPh>
    <rPh sb="2" eb="5">
      <t>ヨテイビ</t>
    </rPh>
    <phoneticPr fontId="2"/>
  </si>
  <si>
    <t>請求期間</t>
    <rPh sb="0" eb="2">
      <t>セイキュウ</t>
    </rPh>
    <rPh sb="2" eb="4">
      <t>キカン</t>
    </rPh>
    <phoneticPr fontId="2"/>
  </si>
  <si>
    <t>請求金額</t>
    <rPh sb="0" eb="2">
      <t>セイキュウ</t>
    </rPh>
    <rPh sb="2" eb="4">
      <t>キンガク</t>
    </rPh>
    <phoneticPr fontId="2"/>
  </si>
  <si>
    <t>勤務できな
かった期間</t>
    <rPh sb="0" eb="2">
      <t>キンム</t>
    </rPh>
    <rPh sb="9" eb="11">
      <t>キカン</t>
    </rPh>
    <phoneticPr fontId="2"/>
  </si>
  <si>
    <t>－</t>
    <phoneticPr fontId="2"/>
  </si>
  <si>
    <t>所属所</t>
    <rPh sb="0" eb="2">
      <t>ショゾク</t>
    </rPh>
    <rPh sb="2" eb="3">
      <t>ショ</t>
    </rPh>
    <phoneticPr fontId="2"/>
  </si>
  <si>
    <t>年</t>
    <rPh sb="0" eb="1">
      <t>ネン</t>
    </rPh>
    <phoneticPr fontId="4"/>
  </si>
  <si>
    <t>月</t>
    <rPh sb="0" eb="1">
      <t>ツキ</t>
    </rPh>
    <phoneticPr fontId="4"/>
  </si>
  <si>
    <t>日</t>
    <rPh sb="0" eb="1">
      <t>ヒ</t>
    </rPh>
    <phoneticPr fontId="4"/>
  </si>
  <si>
    <t>円</t>
    <rPh sb="0" eb="1">
      <t>エン</t>
    </rPh>
    <phoneticPr fontId="4"/>
  </si>
  <si>
    <t>名称</t>
    <rPh sb="0" eb="2">
      <t>メイショウ</t>
    </rPh>
    <phoneticPr fontId="2"/>
  </si>
  <si>
    <t>住所</t>
    <rPh sb="0" eb="2">
      <t>ジュウショ</t>
    </rPh>
    <phoneticPr fontId="2"/>
  </si>
  <si>
    <t>出産手当金請求書</t>
    <rPh sb="0" eb="1">
      <t>イデ</t>
    </rPh>
    <rPh sb="1" eb="2">
      <t>サン</t>
    </rPh>
    <rPh sb="2" eb="4">
      <t>テアテ</t>
    </rPh>
    <rPh sb="4" eb="5">
      <t>キン</t>
    </rPh>
    <phoneticPr fontId="2"/>
  </si>
  <si>
    <t>出産日</t>
    <rPh sb="0" eb="2">
      <t>シュッサン</t>
    </rPh>
    <rPh sb="2" eb="3">
      <t>ビ</t>
    </rPh>
    <phoneticPr fontId="2"/>
  </si>
  <si>
    <t>資格喪失日</t>
    <rPh sb="0" eb="2">
      <t>シカク</t>
    </rPh>
    <rPh sb="2" eb="4">
      <t>ソウシツ</t>
    </rPh>
    <rPh sb="4" eb="5">
      <t>ヒ</t>
    </rPh>
    <phoneticPr fontId="2"/>
  </si>
  <si>
    <t>資格取得日</t>
    <rPh sb="0" eb="4">
      <t>シカクシュトク</t>
    </rPh>
    <rPh sb="4" eb="5">
      <t>ヒ</t>
    </rPh>
    <phoneticPr fontId="2"/>
  </si>
  <si>
    <t>単胎</t>
    <rPh sb="0" eb="1">
      <t>タン</t>
    </rPh>
    <rPh sb="1" eb="2">
      <t>ハラ</t>
    </rPh>
    <phoneticPr fontId="2"/>
  </si>
  <si>
    <t>多胎</t>
    <rPh sb="0" eb="1">
      <t>タ</t>
    </rPh>
    <rPh sb="1" eb="2">
      <t>ハラ</t>
    </rPh>
    <phoneticPr fontId="2"/>
  </si>
  <si>
    <t>有</t>
    <rPh sb="0" eb="1">
      <t>アリ</t>
    </rPh>
    <phoneticPr fontId="2"/>
  </si>
  <si>
    <t>無</t>
    <rPh sb="0" eb="1">
      <t>ナシ</t>
    </rPh>
    <phoneticPr fontId="2"/>
  </si>
  <si>
    <t>一般職</t>
    <rPh sb="0" eb="2">
      <t>イッパン</t>
    </rPh>
    <rPh sb="2" eb="3">
      <t>ショク</t>
    </rPh>
    <phoneticPr fontId="2"/>
  </si>
  <si>
    <t>特別職</t>
    <rPh sb="0" eb="2">
      <t>トクベツ</t>
    </rPh>
    <rPh sb="2" eb="3">
      <t>ショク</t>
    </rPh>
    <phoneticPr fontId="2"/>
  </si>
  <si>
    <t>医療機関</t>
    <rPh sb="0" eb="2">
      <t>イリョウ</t>
    </rPh>
    <rPh sb="2" eb="4">
      <t>キカン</t>
    </rPh>
    <phoneticPr fontId="2"/>
  </si>
  <si>
    <t>決定額</t>
    <rPh sb="0" eb="2">
      <t>ケッテイ</t>
    </rPh>
    <rPh sb="2" eb="3">
      <t>ガク</t>
    </rPh>
    <phoneticPr fontId="2"/>
  </si>
  <si>
    <t>宮城県市町村職員共済組合理事長 様</t>
  </si>
  <si>
    <t>単胎・多胎
の別</t>
    <rPh sb="0" eb="1">
      <t>タン</t>
    </rPh>
    <rPh sb="1" eb="2">
      <t>ハラ</t>
    </rPh>
    <rPh sb="3" eb="4">
      <t>タ</t>
    </rPh>
    <rPh sb="4" eb="5">
      <t>ハラ</t>
    </rPh>
    <rPh sb="7" eb="8">
      <t>ベツ</t>
    </rPh>
    <phoneticPr fontId="2"/>
  </si>
  <si>
    <t>平成</t>
    <rPh sb="0" eb="2">
      <t>ヘイセイ</t>
    </rPh>
    <phoneticPr fontId="4"/>
  </si>
  <si>
    <t>上記の者は、</t>
    <rPh sb="0" eb="2">
      <t>ジョウキノ</t>
    </rPh>
    <phoneticPr fontId="2"/>
  </si>
  <si>
    <t>入院期間</t>
    <rPh sb="0" eb="2">
      <t>ニュウイン</t>
    </rPh>
    <rPh sb="2" eb="4">
      <t>キカン</t>
    </rPh>
    <phoneticPr fontId="2"/>
  </si>
  <si>
    <t>　　　年　　　月　　　日</t>
  </si>
  <si>
    <t>医療機関名称</t>
    <rPh sb="0" eb="2">
      <t>イリョウ</t>
    </rPh>
    <rPh sb="2" eb="4">
      <t>キカン</t>
    </rPh>
    <phoneticPr fontId="2"/>
  </si>
  <si>
    <t>組合員証
記号番号</t>
    <rPh sb="5" eb="7">
      <t>キゴウ</t>
    </rPh>
    <rPh sb="7" eb="9">
      <t>バンゴウ</t>
    </rPh>
    <phoneticPr fontId="2"/>
  </si>
  <si>
    <t>所在地</t>
    <rPh sb="0" eb="3">
      <t>ショザイチ</t>
    </rPh>
    <phoneticPr fontId="2"/>
  </si>
  <si>
    <t>第</t>
    <rPh sb="0" eb="1">
      <t>ダイ</t>
    </rPh>
    <phoneticPr fontId="2"/>
  </si>
  <si>
    <t>級</t>
    <rPh sb="0" eb="1">
      <t>キュウ</t>
    </rPh>
    <phoneticPr fontId="2"/>
  </si>
  <si>
    <t>月の給与報酬等について、下記のとおり証明します。</t>
    <rPh sb="0" eb="1">
      <t>ツキ</t>
    </rPh>
    <rPh sb="2" eb="4">
      <t>キュウヨ</t>
    </rPh>
    <rPh sb="4" eb="7">
      <t>ホウシュウトウ</t>
    </rPh>
    <rPh sb="12" eb="14">
      <t>カキ</t>
    </rPh>
    <rPh sb="18" eb="20">
      <t>ショウメイ</t>
    </rPh>
    <phoneticPr fontId="4"/>
  </si>
  <si>
    <t>月</t>
    <rPh sb="0" eb="1">
      <t>ガツ</t>
    </rPh>
    <phoneticPr fontId="4"/>
  </si>
  <si>
    <t>日</t>
    <rPh sb="0" eb="1">
      <t>ジツ</t>
    </rPh>
    <phoneticPr fontId="4"/>
  </si>
  <si>
    <t>所　　属</t>
    <rPh sb="0" eb="1">
      <t>トコロ</t>
    </rPh>
    <rPh sb="3" eb="4">
      <t>ゾク</t>
    </rPh>
    <phoneticPr fontId="4"/>
  </si>
  <si>
    <t>証明者</t>
    <rPh sb="0" eb="2">
      <t>ショウメイ</t>
    </rPh>
    <rPh sb="2" eb="3">
      <t>シャ</t>
    </rPh>
    <phoneticPr fontId="4"/>
  </si>
  <si>
    <t>役　　職</t>
    <rPh sb="0" eb="1">
      <t>エキ</t>
    </rPh>
    <rPh sb="3" eb="4">
      <t>ショク</t>
    </rPh>
    <phoneticPr fontId="4"/>
  </si>
  <si>
    <t>組合員証記号番号</t>
    <rPh sb="0" eb="3">
      <t>クミアイイン</t>
    </rPh>
    <rPh sb="3" eb="4">
      <t>ショウ</t>
    </rPh>
    <rPh sb="4" eb="6">
      <t>キゴウ</t>
    </rPh>
    <rPh sb="6" eb="8">
      <t>バンゴウ</t>
    </rPh>
    <phoneticPr fontId="4"/>
  </si>
  <si>
    <t>（給与事務担当者）</t>
    <rPh sb="1" eb="3">
      <t>キュウヨ</t>
    </rPh>
    <rPh sb="3" eb="5">
      <t>ジム</t>
    </rPh>
    <rPh sb="5" eb="8">
      <t>タントウシャ</t>
    </rPh>
    <phoneticPr fontId="4"/>
  </si>
  <si>
    <t>氏　　名</t>
    <rPh sb="0" eb="1">
      <t>シ</t>
    </rPh>
    <rPh sb="3" eb="4">
      <t>メイ</t>
    </rPh>
    <phoneticPr fontId="4"/>
  </si>
  <si>
    <t>組合員氏名</t>
    <rPh sb="0" eb="3">
      <t>クミアイイン</t>
    </rPh>
    <rPh sb="3" eb="5">
      <t>シメイ</t>
    </rPh>
    <phoneticPr fontId="4"/>
  </si>
  <si>
    <t>（連絡先TEL</t>
    <rPh sb="1" eb="4">
      <t>レンラクサキ</t>
    </rPh>
    <phoneticPr fontId="4"/>
  </si>
  <si>
    <t>）</t>
    <phoneticPr fontId="4"/>
  </si>
  <si>
    <t>平均標準報酬月額</t>
    <rPh sb="0" eb="2">
      <t>ヘイキン</t>
    </rPh>
    <rPh sb="2" eb="4">
      <t>ヒョウジュン</t>
    </rPh>
    <rPh sb="4" eb="6">
      <t>ホウシュウ</t>
    </rPh>
    <rPh sb="6" eb="8">
      <t>ゲツガク</t>
    </rPh>
    <phoneticPr fontId="4"/>
  </si>
  <si>
    <t>期　　　　　　　間</t>
    <rPh sb="0" eb="1">
      <t>キ</t>
    </rPh>
    <rPh sb="8" eb="9">
      <t>アイダ</t>
    </rPh>
    <phoneticPr fontId="4"/>
  </si>
  <si>
    <t>から</t>
    <phoneticPr fontId="4"/>
  </si>
  <si>
    <t>　合計額と給与支給
　総額が相違してい
　る場合の理由欄</t>
    <rPh sb="1" eb="3">
      <t>ゴウケイ</t>
    </rPh>
    <rPh sb="3" eb="4">
      <t>ガク</t>
    </rPh>
    <rPh sb="5" eb="7">
      <t>キュウヨ</t>
    </rPh>
    <rPh sb="7" eb="9">
      <t>シキュウ</t>
    </rPh>
    <rPh sb="11" eb="13">
      <t>ソウガク</t>
    </rPh>
    <rPh sb="14" eb="16">
      <t>ソウイ</t>
    </rPh>
    <rPh sb="22" eb="24">
      <t>バアイ</t>
    </rPh>
    <rPh sb="25" eb="27">
      <t>リユウ</t>
    </rPh>
    <rPh sb="27" eb="28">
      <t>ラン</t>
    </rPh>
    <phoneticPr fontId="4"/>
  </si>
  <si>
    <t>まで</t>
    <phoneticPr fontId="4"/>
  </si>
  <si>
    <t>上記期間の支給対象日数</t>
    <rPh sb="0" eb="2">
      <t>ジョウキ</t>
    </rPh>
    <rPh sb="2" eb="4">
      <t>キカン</t>
    </rPh>
    <rPh sb="5" eb="7">
      <t>シキュウ</t>
    </rPh>
    <rPh sb="7" eb="9">
      <t>タイショウ</t>
    </rPh>
    <rPh sb="9" eb="11">
      <t>ニッスウ</t>
    </rPh>
    <phoneticPr fontId="4"/>
  </si>
  <si>
    <t>Ａ１</t>
    <phoneticPr fontId="4"/>
  </si>
  <si>
    <t>Ａ２</t>
    <phoneticPr fontId="4"/>
  </si>
  <si>
    <t>Ａ３</t>
    <phoneticPr fontId="4"/>
  </si>
  <si>
    <t>割</t>
    <rPh sb="0" eb="1">
      <t>ワリ</t>
    </rPh>
    <phoneticPr fontId="4"/>
  </si>
  <si>
    <t>給与報酬①</t>
    <rPh sb="0" eb="2">
      <t>キュウヨ</t>
    </rPh>
    <rPh sb="2" eb="4">
      <t>ホウシュウ</t>
    </rPh>
    <phoneticPr fontId="4"/>
  </si>
  <si>
    <t>支　給　実　績</t>
    <rPh sb="0" eb="1">
      <t>ササ</t>
    </rPh>
    <rPh sb="2" eb="3">
      <t>キュウ</t>
    </rPh>
    <rPh sb="4" eb="5">
      <t>ミ</t>
    </rPh>
    <rPh sb="6" eb="7">
      <t>イサオ</t>
    </rPh>
    <phoneticPr fontId="4"/>
  </si>
  <si>
    <t>・精算あり</t>
    <rPh sb="1" eb="3">
      <t>セイサン</t>
    </rPh>
    <phoneticPr fontId="4"/>
  </si>
  <si>
    <t xml:space="preserve">               　　　　　　　　　　　　　　　　　　　　　　　　　　　　　　　　　　　　　　                                　　　　　　　　　　　　　　　　　　　　　　　　　 (A1+A2+A3)</t>
    <phoneticPr fontId="4"/>
  </si>
  <si>
    <t>種別</t>
    <rPh sb="0" eb="2">
      <t>シュベツ</t>
    </rPh>
    <phoneticPr fontId="4"/>
  </si>
  <si>
    <t>本来の支給額</t>
  </si>
  <si>
    <t>給料</t>
    <rPh sb="0" eb="2">
      <t>キュウリョウ</t>
    </rPh>
    <phoneticPr fontId="4"/>
  </si>
  <si>
    <t>地域手当</t>
    <rPh sb="0" eb="2">
      <t>チイキ</t>
    </rPh>
    <rPh sb="2" eb="4">
      <t>テアテ</t>
    </rPh>
    <phoneticPr fontId="4"/>
  </si>
  <si>
    <t>・月の途中で支給
　割合が変更</t>
    <rPh sb="1" eb="2">
      <t>ツキ</t>
    </rPh>
    <rPh sb="3" eb="5">
      <t>トチュウ</t>
    </rPh>
    <rPh sb="6" eb="7">
      <t>シ</t>
    </rPh>
    <rPh sb="7" eb="8">
      <t>キュウ</t>
    </rPh>
    <rPh sb="10" eb="12">
      <t>ワリアイ</t>
    </rPh>
    <rPh sb="13" eb="15">
      <t>ヘンコウ</t>
    </rPh>
    <phoneticPr fontId="4"/>
  </si>
  <si>
    <t>合　計</t>
    <rPh sb="0" eb="1">
      <t>ゴウ</t>
    </rPh>
    <rPh sb="2" eb="3">
      <t>ケイ</t>
    </rPh>
    <phoneticPr fontId="4"/>
  </si>
  <si>
    <t>Ｂ１</t>
    <phoneticPr fontId="4"/>
  </si>
  <si>
    <t>Ｂ２</t>
    <phoneticPr fontId="4"/>
  </si>
  <si>
    <t>Ｂ３</t>
    <phoneticPr fontId="4"/>
  </si>
  <si>
    <t>給与報酬②</t>
    <rPh sb="0" eb="2">
      <t>キュウヨ</t>
    </rPh>
    <rPh sb="2" eb="4">
      <t>ホウシュウ</t>
    </rPh>
    <phoneticPr fontId="4"/>
  </si>
  <si>
    <t>本来の
支給額</t>
    <rPh sb="0" eb="2">
      <t>ホンライ</t>
    </rPh>
    <rPh sb="4" eb="7">
      <t>シキュウガク</t>
    </rPh>
    <phoneticPr fontId="4"/>
  </si>
  <si>
    <t>×</t>
    <phoneticPr fontId="4"/>
  </si>
  <si>
    <t>左の手当に対する
期間内の支給割合</t>
    <rPh sb="0" eb="1">
      <t>ヒダリ</t>
    </rPh>
    <rPh sb="2" eb="4">
      <t>テアテ</t>
    </rPh>
    <rPh sb="5" eb="6">
      <t>タイ</t>
    </rPh>
    <rPh sb="9" eb="11">
      <t>キカン</t>
    </rPh>
    <rPh sb="11" eb="12">
      <t>ナイ</t>
    </rPh>
    <rPh sb="13" eb="15">
      <t>シキュウ</t>
    </rPh>
    <rPh sb="15" eb="17">
      <t>ワリアイ</t>
    </rPh>
    <phoneticPr fontId="4"/>
  </si>
  <si>
    <t>・その他　</t>
    <rPh sb="3" eb="4">
      <t>タ</t>
    </rPh>
    <phoneticPr fontId="4"/>
  </si>
  <si>
    <t>扶養手当</t>
    <rPh sb="0" eb="2">
      <t>フヨウ</t>
    </rPh>
    <rPh sb="2" eb="4">
      <t>テアテ</t>
    </rPh>
    <phoneticPr fontId="4"/>
  </si>
  <si>
    <t>×</t>
    <phoneticPr fontId="4"/>
  </si>
  <si>
    <t>＝</t>
    <phoneticPr fontId="4"/>
  </si>
  <si>
    <t>×</t>
    <phoneticPr fontId="4"/>
  </si>
  <si>
    <t>＝</t>
    <phoneticPr fontId="4"/>
  </si>
  <si>
    <t>住居手当</t>
    <rPh sb="0" eb="2">
      <t>ジュウキョ</t>
    </rPh>
    <rPh sb="2" eb="4">
      <t>テアテ</t>
    </rPh>
    <phoneticPr fontId="4"/>
  </si>
  <si>
    <t>×</t>
    <phoneticPr fontId="4"/>
  </si>
  <si>
    <t>＝</t>
    <phoneticPr fontId="4"/>
  </si>
  <si>
    <t>寒冷地手当</t>
    <rPh sb="0" eb="3">
      <t>カンレイチ</t>
    </rPh>
    <rPh sb="3" eb="5">
      <t>テアテ</t>
    </rPh>
    <phoneticPr fontId="4"/>
  </si>
  <si>
    <t>×</t>
    <phoneticPr fontId="4"/>
  </si>
  <si>
    <t>＝</t>
    <phoneticPr fontId="4"/>
  </si>
  <si>
    <t>Ｃ１</t>
    <phoneticPr fontId="4"/>
  </si>
  <si>
    <t>Ｃ２</t>
    <phoneticPr fontId="4"/>
  </si>
  <si>
    <t>Ｃ３</t>
    <phoneticPr fontId="4"/>
  </si>
  <si>
    <t>※調書の計算式は変更しないでください。</t>
    <rPh sb="1" eb="3">
      <t>チョウショ</t>
    </rPh>
    <rPh sb="4" eb="6">
      <t>ケイサン</t>
    </rPh>
    <rPh sb="6" eb="7">
      <t>シキ</t>
    </rPh>
    <rPh sb="8" eb="10">
      <t>ヘンコウ</t>
    </rPh>
    <phoneticPr fontId="4"/>
  </si>
  <si>
    <t>支給額算定調書</t>
    <rPh sb="0" eb="2">
      <t>シキュウ</t>
    </rPh>
    <rPh sb="2" eb="3">
      <t>ガク</t>
    </rPh>
    <rPh sb="3" eb="5">
      <t>サンテイ</t>
    </rPh>
    <rPh sb="5" eb="7">
      <t>チョウショ</t>
    </rPh>
    <phoneticPr fontId="4"/>
  </si>
  <si>
    <t>報酬日額</t>
    <rPh sb="0" eb="2">
      <t>ホウシュウ</t>
    </rPh>
    <rPh sb="2" eb="4">
      <t>ニチガク</t>
    </rPh>
    <phoneticPr fontId="4"/>
  </si>
  <si>
    <t>報酬①</t>
    <rPh sb="0" eb="2">
      <t>ホウシュウ</t>
    </rPh>
    <phoneticPr fontId="4"/>
  </si>
  <si>
    <t>Ｄ１　（Ｂ１÷Ａ１）</t>
    <phoneticPr fontId="4"/>
  </si>
  <si>
    <t>Ｄ２　（Ｂ２÷Ａ２）</t>
    <phoneticPr fontId="4"/>
  </si>
  <si>
    <t>Ｄ３　（Ｂ３÷Ａ３）</t>
    <phoneticPr fontId="4"/>
  </si>
  <si>
    <t>報酬②</t>
    <rPh sb="0" eb="2">
      <t>ホウシュウ</t>
    </rPh>
    <phoneticPr fontId="4"/>
  </si>
  <si>
    <t>Ｅ１　（Ｃ１÷２２）</t>
    <phoneticPr fontId="4"/>
  </si>
  <si>
    <t>Ｅ２　（Ｃ２÷２２）</t>
    <phoneticPr fontId="4"/>
  </si>
  <si>
    <t>Ｅ３　（Ｃ３÷２２）</t>
    <phoneticPr fontId="4"/>
  </si>
  <si>
    <t>合計</t>
    <rPh sb="0" eb="2">
      <t>ゴウケイ</t>
    </rPh>
    <phoneticPr fontId="4"/>
  </si>
  <si>
    <t>Ｆ２　（Ｄ２＋Ｅ２）</t>
    <phoneticPr fontId="4"/>
  </si>
  <si>
    <t>Ｆ３　（Ｄ３＋Ｅ３）</t>
    <phoneticPr fontId="4"/>
  </si>
  <si>
    <t>(注）</t>
    <rPh sb="1" eb="2">
      <t>チュウ</t>
    </rPh>
    <phoneticPr fontId="4"/>
  </si>
  <si>
    <t>Ｆ１～Ｆ３欄の金額に１円未満の端数が生じる場合には、端数を切り捨てた金額を記入してください。</t>
    <rPh sb="5" eb="6">
      <t>ラン</t>
    </rPh>
    <rPh sb="7" eb="9">
      <t>キンガク</t>
    </rPh>
    <rPh sb="11" eb="12">
      <t>エン</t>
    </rPh>
    <rPh sb="12" eb="14">
      <t>ミマン</t>
    </rPh>
    <rPh sb="15" eb="17">
      <t>ハスウ</t>
    </rPh>
    <rPh sb="18" eb="19">
      <t>ショウ</t>
    </rPh>
    <rPh sb="21" eb="23">
      <t>バアイ</t>
    </rPh>
    <rPh sb="26" eb="28">
      <t>ハスウ</t>
    </rPh>
    <rPh sb="29" eb="30">
      <t>キ</t>
    </rPh>
    <rPh sb="31" eb="32">
      <t>ス</t>
    </rPh>
    <rPh sb="34" eb="36">
      <t>キンガク</t>
    </rPh>
    <rPh sb="37" eb="39">
      <t>キニュウ</t>
    </rPh>
    <phoneticPr fontId="4"/>
  </si>
  <si>
    <t>（１）　休業給付金の日額の算定</t>
    <rPh sb="4" eb="6">
      <t>キュウギョウ</t>
    </rPh>
    <rPh sb="6" eb="9">
      <t>キュウフキン</t>
    </rPh>
    <rPh sb="10" eb="12">
      <t>ニチガク</t>
    </rPh>
    <rPh sb="13" eb="15">
      <t>サンテイ</t>
    </rPh>
    <phoneticPr fontId="4"/>
  </si>
  <si>
    <t>　平均標準報酬月額</t>
    <rPh sb="1" eb="3">
      <t>ヘイキン</t>
    </rPh>
    <rPh sb="3" eb="5">
      <t>ヒョウジュン</t>
    </rPh>
    <rPh sb="5" eb="7">
      <t>ホウシュウ</t>
    </rPh>
    <rPh sb="7" eb="9">
      <t>ゲツガク</t>
    </rPh>
    <phoneticPr fontId="4"/>
  </si>
  <si>
    <t>平均標準報酬日額</t>
    <rPh sb="0" eb="2">
      <t>ヘイキン</t>
    </rPh>
    <rPh sb="2" eb="4">
      <t>ヒョウジュン</t>
    </rPh>
    <rPh sb="4" eb="6">
      <t>ホウシュウ</t>
    </rPh>
    <rPh sb="6" eb="8">
      <t>ニチガク</t>
    </rPh>
    <phoneticPr fontId="4"/>
  </si>
  <si>
    <t>（</t>
    <phoneticPr fontId="4"/>
  </si>
  <si>
    <t>）円</t>
    <rPh sb="1" eb="2">
      <t>エン</t>
    </rPh>
    <phoneticPr fontId="4"/>
  </si>
  <si>
    <t>（１０円未満四捨五入）</t>
    <rPh sb="3" eb="4">
      <t>エン</t>
    </rPh>
    <rPh sb="4" eb="6">
      <t>ミマン</t>
    </rPh>
    <rPh sb="6" eb="10">
      <t>シシャゴニュウ</t>
    </rPh>
    <phoneticPr fontId="4"/>
  </si>
  <si>
    <t>　平均標準報酬日額</t>
    <rPh sb="1" eb="3">
      <t>ヘイキン</t>
    </rPh>
    <rPh sb="3" eb="5">
      <t>ヒョウジュン</t>
    </rPh>
    <rPh sb="5" eb="7">
      <t>ホウシュウ</t>
    </rPh>
    <rPh sb="7" eb="9">
      <t>ニチガク</t>
    </rPh>
    <phoneticPr fontId="4"/>
  </si>
  <si>
    <t>支給割合</t>
    <rPh sb="0" eb="2">
      <t>シキュウ</t>
    </rPh>
    <rPh sb="2" eb="4">
      <t>ワリアイ</t>
    </rPh>
    <phoneticPr fontId="4"/>
  </si>
  <si>
    <t>給付日額</t>
    <rPh sb="0" eb="2">
      <t>キュウフ</t>
    </rPh>
    <rPh sb="2" eb="3">
      <t>ニチ</t>
    </rPh>
    <rPh sb="3" eb="4">
      <t>ガク</t>
    </rPh>
    <phoneticPr fontId="4"/>
  </si>
  <si>
    <t>（</t>
    <phoneticPr fontId="4"/>
  </si>
  <si>
    <t>）</t>
    <phoneticPr fontId="4"/>
  </si>
  <si>
    <t>× (</t>
    <phoneticPr fontId="4"/>
  </si>
  <si>
    <t>　（2</t>
    <phoneticPr fontId="4"/>
  </si>
  <si>
    <t>/ 3 )</t>
    <phoneticPr fontId="4"/>
  </si>
  <si>
    <t>＝</t>
    <phoneticPr fontId="4"/>
  </si>
  <si>
    <t>　（１円未満四捨五入）</t>
    <rPh sb="3" eb="4">
      <t>エン</t>
    </rPh>
    <rPh sb="4" eb="6">
      <t>ミマン</t>
    </rPh>
    <rPh sb="6" eb="10">
      <t>シシャゴニュウ</t>
    </rPh>
    <phoneticPr fontId="4"/>
  </si>
  <si>
    <t>・・・・・・・・・・・・①</t>
    <phoneticPr fontId="4"/>
  </si>
  <si>
    <t>（２）　報酬の日額</t>
    <rPh sb="4" eb="6">
      <t>ホウシュウ</t>
    </rPh>
    <rPh sb="7" eb="9">
      <t>ニチガク</t>
    </rPh>
    <phoneticPr fontId="4"/>
  </si>
  <si>
    <t>（３）　支給対象日数</t>
    <rPh sb="4" eb="6">
      <t>シキュウ</t>
    </rPh>
    <rPh sb="6" eb="8">
      <t>タイショウ</t>
    </rPh>
    <rPh sb="8" eb="10">
      <t>ニッスウ</t>
    </rPh>
    <phoneticPr fontId="4"/>
  </si>
  <si>
    <t>（４）　控除額</t>
    <rPh sb="4" eb="6">
      <t>コウジョ</t>
    </rPh>
    <rPh sb="6" eb="7">
      <t>ガク</t>
    </rPh>
    <phoneticPr fontId="4"/>
  </si>
  <si>
    <t>（Ｆ１</t>
    <phoneticPr fontId="4"/>
  </si>
  <si>
    <t>円）</t>
    <rPh sb="0" eb="1">
      <t>エン</t>
    </rPh>
    <phoneticPr fontId="4"/>
  </si>
  <si>
    <t>となる日（</t>
    <rPh sb="3" eb="4">
      <t>ヒ</t>
    </rPh>
    <phoneticPr fontId="4"/>
  </si>
  <si>
    <t>日）</t>
    <rPh sb="0" eb="1">
      <t>ニチ</t>
    </rPh>
    <phoneticPr fontId="4"/>
  </si>
  <si>
    <t>（Ｆ２</t>
    <phoneticPr fontId="4"/>
  </si>
  <si>
    <t>（Ｆ３</t>
    <phoneticPr fontId="4"/>
  </si>
  <si>
    <t>②”</t>
  </si>
  <si>
    <t>③”</t>
  </si>
  <si>
    <t>計</t>
    <rPh sb="0" eb="1">
      <t>ケイ</t>
    </rPh>
    <phoneticPr fontId="4"/>
  </si>
  <si>
    <t>（</t>
    <phoneticPr fontId="4"/>
  </si>
  <si>
    <t>（５）　支給額の決定</t>
    <rPh sb="4" eb="7">
      <t>シキュウガク</t>
    </rPh>
    <rPh sb="8" eb="10">
      <t>ケッテイ</t>
    </rPh>
    <phoneticPr fontId="4"/>
  </si>
  <si>
    <t>給付日額①</t>
    <rPh sb="0" eb="2">
      <t>キュウフ</t>
    </rPh>
    <rPh sb="2" eb="3">
      <t>ニチ</t>
    </rPh>
    <rPh sb="3" eb="4">
      <t>ガク</t>
    </rPh>
    <phoneticPr fontId="4"/>
  </si>
  <si>
    <t>支給対象日数④</t>
    <rPh sb="0" eb="2">
      <t>シキュウ</t>
    </rPh>
    <rPh sb="2" eb="4">
      <t>タイショウ</t>
    </rPh>
    <rPh sb="4" eb="6">
      <t>ニッスウ</t>
    </rPh>
    <phoneticPr fontId="4"/>
  </si>
  <si>
    <t>控除額⑤</t>
    <rPh sb="0" eb="2">
      <t>コウジョ</t>
    </rPh>
    <rPh sb="2" eb="3">
      <t>ガク</t>
    </rPh>
    <phoneticPr fontId="4"/>
  </si>
  <si>
    <t>給付決定額</t>
    <rPh sb="0" eb="2">
      <t>キュウフ</t>
    </rPh>
    <rPh sb="2" eb="4">
      <t>ケッテイ</t>
    </rPh>
    <rPh sb="4" eb="5">
      <t>ガク</t>
    </rPh>
    <phoneticPr fontId="4"/>
  </si>
  <si>
    <t>（</t>
    <phoneticPr fontId="4"/>
  </si>
  <si>
    <t>日</t>
    <rPh sb="0" eb="1">
      <t>ニチ</t>
    </rPh>
    <phoneticPr fontId="4"/>
  </si>
  <si>
    <t>）</t>
    <phoneticPr fontId="4"/>
  </si>
  <si>
    <t>－</t>
    <phoneticPr fontId="4"/>
  </si>
  <si>
    <t>（共済組合使用欄）</t>
    <rPh sb="1" eb="3">
      <t>キョウサイ</t>
    </rPh>
    <rPh sb="3" eb="5">
      <t>クミアイ</t>
    </rPh>
    <rPh sb="5" eb="7">
      <t>シヨウ</t>
    </rPh>
    <rPh sb="7" eb="8">
      <t>ラン</t>
    </rPh>
    <phoneticPr fontId="4"/>
  </si>
  <si>
    <t>法定給付支給開始日</t>
    <rPh sb="0" eb="2">
      <t>ホウテイ</t>
    </rPh>
    <rPh sb="2" eb="4">
      <t>キュウフ</t>
    </rPh>
    <rPh sb="4" eb="6">
      <t>シキュウ</t>
    </rPh>
    <rPh sb="6" eb="9">
      <t>カイシビ</t>
    </rPh>
    <phoneticPr fontId="4"/>
  </si>
  <si>
    <t>法定給付終了日</t>
    <rPh sb="0" eb="2">
      <t>ホウテイ</t>
    </rPh>
    <rPh sb="2" eb="4">
      <t>キュウフ</t>
    </rPh>
    <rPh sb="4" eb="6">
      <t>シュウリョウ</t>
    </rPh>
    <rPh sb="6" eb="7">
      <t>ニチ</t>
    </rPh>
    <phoneticPr fontId="4"/>
  </si>
  <si>
    <t>組合員が出産のため勤務できなかった場合の証明書</t>
    <rPh sb="0" eb="3">
      <t>クミアイイン</t>
    </rPh>
    <rPh sb="4" eb="6">
      <t>シュッサン</t>
    </rPh>
    <rPh sb="9" eb="11">
      <t>キンム</t>
    </rPh>
    <rPh sb="17" eb="19">
      <t>バアイ</t>
    </rPh>
    <rPh sb="20" eb="23">
      <t>ショウメイショ</t>
    </rPh>
    <phoneticPr fontId="4"/>
  </si>
  <si>
    <t>当該休業月の支給対象日数（１か月分）</t>
    <rPh sb="0" eb="2">
      <t>トウガイ</t>
    </rPh>
    <rPh sb="2" eb="4">
      <t>キュウギョウ</t>
    </rPh>
    <rPh sb="4" eb="5">
      <t>ツキ</t>
    </rPh>
    <rPh sb="6" eb="8">
      <t>シキュウ</t>
    </rPh>
    <rPh sb="8" eb="10">
      <t>タイショウ</t>
    </rPh>
    <rPh sb="10" eb="12">
      <t>ニッスウ</t>
    </rPh>
    <rPh sb="15" eb="16">
      <t>ゲツ</t>
    </rPh>
    <rPh sb="16" eb="17">
      <t>ブン</t>
    </rPh>
    <phoneticPr fontId="4"/>
  </si>
  <si>
    <t>減額対象科目</t>
    <rPh sb="0" eb="2">
      <t>ゲンガク</t>
    </rPh>
    <rPh sb="2" eb="4">
      <t>タイショウ</t>
    </rPh>
    <rPh sb="4" eb="6">
      <t>カモク</t>
    </rPh>
    <phoneticPr fontId="4"/>
  </si>
  <si>
    <t>その他</t>
    <rPh sb="2" eb="3">
      <t>タ</t>
    </rPh>
    <phoneticPr fontId="4"/>
  </si>
  <si>
    <t>×</t>
    <phoneticPr fontId="4"/>
  </si>
  <si>
    <t>＝</t>
    <phoneticPr fontId="4"/>
  </si>
  <si>
    <t>通勤手当</t>
    <rPh sb="0" eb="2">
      <t>ツウキン</t>
    </rPh>
    <rPh sb="2" eb="4">
      <t>テアテ</t>
    </rPh>
    <phoneticPr fontId="4"/>
  </si>
  <si>
    <t>Ｆ１　（Ｄ１＋Ｅ１）</t>
    <phoneticPr fontId="4"/>
  </si>
  <si>
    <t>×　1/22　＝</t>
    <phoneticPr fontId="4"/>
  </si>
  <si>
    <t>（</t>
    <phoneticPr fontId="4"/>
  </si>
  <si>
    <t>・・・</t>
    <phoneticPr fontId="4"/>
  </si>
  <si>
    <t>②</t>
    <phoneticPr fontId="4"/>
  </si>
  <si>
    <t>①＞</t>
    <phoneticPr fontId="4"/>
  </si>
  <si>
    <t>・・・・</t>
    <phoneticPr fontId="4"/>
  </si>
  <si>
    <t>③</t>
    <phoneticPr fontId="4"/>
  </si>
  <si>
    <t>②’</t>
    <phoneticPr fontId="4"/>
  </si>
  <si>
    <t>③’</t>
    <phoneticPr fontId="4"/>
  </si>
  <si>
    <t>④</t>
    <phoneticPr fontId="4"/>
  </si>
  <si>
    <t>・・・・</t>
  </si>
  <si>
    <r>
      <t>報酬支給額証明書（出産手当金）</t>
    </r>
    <r>
      <rPr>
        <sz val="14"/>
        <rFont val="ＭＳ ゴシック"/>
        <family val="3"/>
        <charset val="128"/>
      </rPr>
      <t xml:space="preserve"> </t>
    </r>
    <rPh sb="0" eb="1">
      <t>ホウ</t>
    </rPh>
    <rPh sb="1" eb="2">
      <t>シュウ</t>
    </rPh>
    <rPh sb="2" eb="3">
      <t>シ</t>
    </rPh>
    <rPh sb="3" eb="4">
      <t>キュウ</t>
    </rPh>
    <rPh sb="4" eb="5">
      <t>ガク</t>
    </rPh>
    <rPh sb="5" eb="6">
      <t>アカシ</t>
    </rPh>
    <rPh sb="6" eb="7">
      <t>メイ</t>
    </rPh>
    <rPh sb="7" eb="8">
      <t>ショ</t>
    </rPh>
    <rPh sb="9" eb="11">
      <t>シュッサン</t>
    </rPh>
    <rPh sb="11" eb="13">
      <t>テアテ</t>
    </rPh>
    <rPh sb="13" eb="14">
      <t>キン</t>
    </rPh>
    <phoneticPr fontId="4"/>
  </si>
  <si>
    <t>・・・・</t>
    <phoneticPr fontId="4"/>
  </si>
  <si>
    <t>⑤</t>
    <phoneticPr fontId="4"/>
  </si>
  <si>
    <t>本来の支給額</t>
    <phoneticPr fontId="4"/>
  </si>
  <si>
    <t>標準報酬の等級及び月額</t>
    <rPh sb="0" eb="2">
      <t>ヒョウジュン</t>
    </rPh>
    <rPh sb="2" eb="4">
      <t>ホウシュウ</t>
    </rPh>
    <rPh sb="5" eb="7">
      <t>トウキュウ</t>
    </rPh>
    <rPh sb="7" eb="8">
      <t>オヨ</t>
    </rPh>
    <rPh sb="9" eb="11">
      <t>ゲツガク</t>
    </rPh>
    <phoneticPr fontId="2"/>
  </si>
  <si>
    <t>－</t>
    <phoneticPr fontId="2"/>
  </si>
  <si>
    <t>から</t>
    <phoneticPr fontId="2"/>
  </si>
  <si>
    <t>まで</t>
    <phoneticPr fontId="2"/>
  </si>
  <si>
    <t>　年　　月　　日～</t>
    <phoneticPr fontId="2"/>
  </si>
  <si>
    <t>　　年　　月　　日</t>
    <phoneticPr fontId="2"/>
  </si>
  <si>
    <t>　　年　　月　　日</t>
    <phoneticPr fontId="2"/>
  </si>
  <si>
    <t>医師氏名</t>
    <phoneticPr fontId="2"/>
  </si>
  <si>
    <t>住所</t>
    <phoneticPr fontId="2"/>
  </si>
  <si>
    <t>氏名</t>
    <phoneticPr fontId="2"/>
  </si>
  <si>
    <t>職名</t>
    <phoneticPr fontId="2"/>
  </si>
  <si>
    <t>…入力必要（可能）箇所</t>
    <rPh sb="1" eb="3">
      <t>ニュウリョク</t>
    </rPh>
    <rPh sb="3" eb="5">
      <t>ヒツヨウ</t>
    </rPh>
    <rPh sb="6" eb="8">
      <t>カノウ</t>
    </rPh>
    <rPh sb="9" eb="11">
      <t>カショ</t>
    </rPh>
    <phoneticPr fontId="2"/>
  </si>
  <si>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2"/>
  </si>
  <si>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2"/>
  </si>
  <si>
    <r>
      <t>氏名欄</t>
    </r>
    <r>
      <rPr>
        <sz val="10"/>
        <rFont val="ＭＳ Ｐゴシック"/>
        <family val="3"/>
        <charset val="128"/>
      </rPr>
      <t>…自筆にて記入し、必要に応じ押印してください。</t>
    </r>
    <rPh sb="0" eb="2">
      <t>シメイ</t>
    </rPh>
    <rPh sb="2" eb="3">
      <t>ラン</t>
    </rPh>
    <rPh sb="4" eb="6">
      <t>ジヒツ</t>
    </rPh>
    <rPh sb="8" eb="10">
      <t>キニュウ</t>
    </rPh>
    <rPh sb="12" eb="14">
      <t>ヒツヨウ</t>
    </rPh>
    <rPh sb="15" eb="16">
      <t>オウ</t>
    </rPh>
    <rPh sb="17" eb="19">
      <t>オウイン</t>
    </rPh>
    <phoneticPr fontId="2"/>
  </si>
  <si>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2"/>
  </si>
  <si>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2"/>
  </si>
  <si>
    <t>杜乃　みやこ</t>
    <phoneticPr fontId="2"/>
  </si>
  <si>
    <t>△△△△△△病院</t>
    <rPh sb="6" eb="8">
      <t>ビョウイン</t>
    </rPh>
    <phoneticPr fontId="2"/>
  </si>
  <si>
    <t>〇〇〇〇〇〇〇〇〇〇〇〇〇〇〇〇〇</t>
    <phoneticPr fontId="2"/>
  </si>
  <si>
    <t>宮城郡松島町高城字浜３８</t>
    <phoneticPr fontId="2"/>
  </si>
  <si>
    <t>記入例</t>
    <phoneticPr fontId="4"/>
  </si>
  <si>
    <t>△△△△市</t>
    <phoneticPr fontId="4"/>
  </si>
  <si>
    <t>○○○○　○○○</t>
    <phoneticPr fontId="4"/>
  </si>
  <si>
    <t>××××××××</t>
    <phoneticPr fontId="4"/>
  </si>
  <si>
    <t>▼▼▼▼▼▼▼▼</t>
    <phoneticPr fontId="4"/>
  </si>
  <si>
    <t>救急業務手当</t>
    <rPh sb="0" eb="2">
      <t>キュウキュウ</t>
    </rPh>
    <rPh sb="2" eb="4">
      <t>ギョウム</t>
    </rPh>
    <rPh sb="4" eb="6">
      <t>テア</t>
    </rPh>
    <phoneticPr fontId="4"/>
  </si>
  <si>
    <t>研究手当</t>
    <rPh sb="0" eb="2">
      <t>ケンキュウ</t>
    </rPh>
    <rPh sb="2" eb="4">
      <t>テア</t>
    </rPh>
    <phoneticPr fontId="4"/>
  </si>
  <si>
    <t>医務手当</t>
    <rPh sb="0" eb="2">
      <t>イム</t>
    </rPh>
    <rPh sb="2" eb="4">
      <t>テア</t>
    </rPh>
    <phoneticPr fontId="4"/>
  </si>
  <si>
    <t>給与報酬①支給割合</t>
    <rPh sb="0" eb="2">
      <t>キュウヨ</t>
    </rPh>
    <rPh sb="2" eb="4">
      <t>ホウシュウ</t>
    </rPh>
    <rPh sb="5" eb="7">
      <t>シキュウ</t>
    </rPh>
    <rPh sb="7" eb="9">
      <t>ワリアイ</t>
    </rPh>
    <phoneticPr fontId="4"/>
  </si>
  <si>
    <t>給与報酬②支給割合</t>
    <rPh sb="0" eb="2">
      <t>キュウヨ</t>
    </rPh>
    <rPh sb="2" eb="4">
      <t>ホウシュウ</t>
    </rPh>
    <rPh sb="5" eb="7">
      <t>シキュウ</t>
    </rPh>
    <rPh sb="7" eb="9">
      <t>ワリアイ</t>
    </rPh>
    <phoneticPr fontId="4"/>
  </si>
  <si>
    <t>記入例</t>
    <phoneticPr fontId="4"/>
  </si>
  <si>
    <t>△△△△市</t>
    <phoneticPr fontId="4"/>
  </si>
  <si>
    <t>××××××××</t>
    <phoneticPr fontId="4"/>
  </si>
  <si>
    <t>○○○○　○○○</t>
    <phoneticPr fontId="4"/>
  </si>
  <si>
    <t>▼▼▼▼▼▼▼▼</t>
    <phoneticPr fontId="4"/>
  </si>
  <si>
    <t>本来の支給額</t>
    <phoneticPr fontId="4"/>
  </si>
  <si>
    <t>×</t>
    <phoneticPr fontId="4"/>
  </si>
  <si>
    <t>＝</t>
    <phoneticPr fontId="4"/>
  </si>
  <si>
    <t>×</t>
    <phoneticPr fontId="4"/>
  </si>
  <si>
    <t>＝</t>
    <phoneticPr fontId="4"/>
  </si>
  <si>
    <t>Ｆ１　（Ｄ１＋Ｅ１）</t>
    <phoneticPr fontId="4"/>
  </si>
  <si>
    <t>×　1/22　＝</t>
    <phoneticPr fontId="4"/>
  </si>
  <si>
    <t>（</t>
    <phoneticPr fontId="4"/>
  </si>
  <si>
    <t>（</t>
    <phoneticPr fontId="4"/>
  </si>
  <si>
    <t>）</t>
    <phoneticPr fontId="4"/>
  </si>
  <si>
    <t>× (</t>
    <phoneticPr fontId="4"/>
  </si>
  <si>
    <t>　（2</t>
    <phoneticPr fontId="4"/>
  </si>
  <si>
    <t>/ 3 )</t>
    <phoneticPr fontId="4"/>
  </si>
  <si>
    <t>＝</t>
    <phoneticPr fontId="4"/>
  </si>
  <si>
    <t>・・・</t>
    <phoneticPr fontId="4"/>
  </si>
  <si>
    <t>②</t>
    <phoneticPr fontId="4"/>
  </si>
  <si>
    <t>①＞</t>
    <phoneticPr fontId="4"/>
  </si>
  <si>
    <t>・・・・</t>
    <phoneticPr fontId="4"/>
  </si>
  <si>
    <t>③</t>
    <phoneticPr fontId="4"/>
  </si>
  <si>
    <t>②’</t>
    <phoneticPr fontId="4"/>
  </si>
  <si>
    <t>③’</t>
    <phoneticPr fontId="4"/>
  </si>
  <si>
    <t>④</t>
    <phoneticPr fontId="4"/>
  </si>
  <si>
    <t>⑤</t>
    <phoneticPr fontId="4"/>
  </si>
  <si>
    <t>本来の支給額</t>
    <phoneticPr fontId="4"/>
  </si>
  <si>
    <t>×</t>
    <phoneticPr fontId="4"/>
  </si>
  <si>
    <t>＝</t>
    <phoneticPr fontId="4"/>
  </si>
  <si>
    <t>Ｆ１　（Ｄ１＋Ｅ１）</t>
    <phoneticPr fontId="4"/>
  </si>
  <si>
    <t>×　1/22　＝</t>
    <phoneticPr fontId="4"/>
  </si>
  <si>
    <t>（</t>
    <phoneticPr fontId="4"/>
  </si>
  <si>
    <t>・・・</t>
    <phoneticPr fontId="4"/>
  </si>
  <si>
    <t>②</t>
    <phoneticPr fontId="4"/>
  </si>
  <si>
    <t>①＞</t>
    <phoneticPr fontId="4"/>
  </si>
  <si>
    <t>・・・・</t>
    <phoneticPr fontId="4"/>
  </si>
  <si>
    <t>③</t>
    <phoneticPr fontId="4"/>
  </si>
  <si>
    <t>②’</t>
    <phoneticPr fontId="4"/>
  </si>
  <si>
    <t>③’</t>
    <phoneticPr fontId="4"/>
  </si>
  <si>
    <t>④</t>
    <phoneticPr fontId="4"/>
  </si>
  <si>
    <t>本来の支給額</t>
    <phoneticPr fontId="4"/>
  </si>
  <si>
    <t>×</t>
    <phoneticPr fontId="4"/>
  </si>
  <si>
    <t>＝</t>
    <phoneticPr fontId="4"/>
  </si>
  <si>
    <t>Ｆ１　（Ｄ１＋Ｅ１）</t>
    <phoneticPr fontId="4"/>
  </si>
  <si>
    <t>×　1/22　＝</t>
    <phoneticPr fontId="4"/>
  </si>
  <si>
    <t>（</t>
    <phoneticPr fontId="4"/>
  </si>
  <si>
    <t>・・・</t>
    <phoneticPr fontId="4"/>
  </si>
  <si>
    <t>②</t>
    <phoneticPr fontId="4"/>
  </si>
  <si>
    <t>①＞</t>
    <phoneticPr fontId="4"/>
  </si>
  <si>
    <t>・・・・</t>
    <phoneticPr fontId="4"/>
  </si>
  <si>
    <t>③</t>
    <phoneticPr fontId="4"/>
  </si>
  <si>
    <t>②’</t>
    <phoneticPr fontId="4"/>
  </si>
  <si>
    <t>③’</t>
    <phoneticPr fontId="4"/>
  </si>
  <si>
    <t>④</t>
    <phoneticPr fontId="4"/>
  </si>
  <si>
    <t>出産予定日及び出産に関する医師又は助産師の証明</t>
    <rPh sb="0" eb="2">
      <t>シュッサン</t>
    </rPh>
    <rPh sb="2" eb="5">
      <t>ヨテイビ</t>
    </rPh>
    <rPh sb="5" eb="6">
      <t>オヨ</t>
    </rPh>
    <rPh sb="7" eb="9">
      <t>シュッサン</t>
    </rPh>
    <rPh sb="10" eb="11">
      <t>カン</t>
    </rPh>
    <rPh sb="13" eb="15">
      <t>イシ</t>
    </rPh>
    <rPh sb="15" eb="16">
      <t>マタ</t>
    </rPh>
    <rPh sb="17" eb="19">
      <t>ジョサン</t>
    </rPh>
    <rPh sb="19" eb="20">
      <t>シ</t>
    </rPh>
    <rPh sb="21" eb="23">
      <t>ショウメイ</t>
    </rPh>
    <phoneticPr fontId="2"/>
  </si>
  <si>
    <t>　　　年　　　月　　　日に、出産  ・ 死産   したことを証明する。</t>
    <rPh sb="20" eb="22">
      <t>シザン</t>
    </rPh>
    <phoneticPr fontId="2"/>
  </si>
  <si>
    <t>　　　年　　　月　　　日に、出産  ・  死産   したことを証明する。</t>
    <rPh sb="21" eb="23">
      <t>シザン</t>
    </rPh>
    <phoneticPr fontId="2"/>
  </si>
  <si>
    <t>××</t>
    <phoneticPr fontId="2"/>
  </si>
  <si>
    <t>××</t>
    <phoneticPr fontId="2"/>
  </si>
  <si>
    <t>××</t>
    <phoneticPr fontId="2"/>
  </si>
  <si>
    <t>××</t>
    <phoneticPr fontId="4"/>
  </si>
  <si>
    <t>　　　　　　　　年　　　　　月　　　　　日</t>
    <rPh sb="8" eb="9">
      <t>ネン</t>
    </rPh>
    <rPh sb="14" eb="15">
      <t>ガツ</t>
    </rPh>
    <rPh sb="20" eb="21">
      <t>ニチ</t>
    </rPh>
    <phoneticPr fontId="4"/>
  </si>
  <si>
    <t>　　　　　　　年　　　　　月　　　　　日</t>
    <rPh sb="7" eb="8">
      <t>ネン</t>
    </rPh>
    <rPh sb="13" eb="14">
      <t>ガツ</t>
    </rPh>
    <rPh sb="19" eb="20">
      <t>ニチ</t>
    </rPh>
    <phoneticPr fontId="4"/>
  </si>
  <si>
    <t>から</t>
    <phoneticPr fontId="2"/>
  </si>
  <si>
    <t>まで</t>
    <phoneticPr fontId="2"/>
  </si>
  <si>
    <t>　年　　月　　日～</t>
    <phoneticPr fontId="2"/>
  </si>
  <si>
    <t>　　年　　月　　日</t>
    <phoneticPr fontId="2"/>
  </si>
  <si>
    <t>　　年　　月　　日</t>
    <phoneticPr fontId="2"/>
  </si>
  <si>
    <t>医師氏名</t>
    <phoneticPr fontId="2"/>
  </si>
  <si>
    <t>住所</t>
    <phoneticPr fontId="2"/>
  </si>
  <si>
    <t>氏名</t>
    <phoneticPr fontId="2"/>
  </si>
  <si>
    <t>職名</t>
    <phoneticPr fontId="2"/>
  </si>
  <si>
    <t>令和</t>
  </si>
  <si>
    <t>上記の記載事項に、誤りがないことを確認しました。</t>
    <phoneticPr fontId="2"/>
  </si>
  <si>
    <t>宮城県市町村職員共済組合</t>
  </si>
  <si>
    <t>仙台市青葉区上杉１－２－３</t>
  </si>
  <si>
    <t>理事長</t>
  </si>
  <si>
    <t>若生　裕俊</t>
  </si>
  <si>
    <t>大正</t>
  </si>
  <si>
    <t>昭和</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</si>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</sst>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0&quot;日&quot;"/>
    <numFmt numFmtId="178" formatCode="0.0_ "/>
    <numFmt numFmtId="179" formatCode="0.00_ "/>
    <numFmt numFmtId="180" formatCode="#,##0.00_);[Red]\(#,##0.00\)"/>
    <numFmt numFmtId="181" formatCode="#,##0_);[Red]\(#,##0\)"/>
  </numFmts>
  <fonts count="70" x14ac:knownFonts="1">
    <font>
      <sz val="11"/>
      <name val="ＭＳ Ｐゴシック"/>
      <family val="3"/>
      <charset val="128"/>
    </font>
    <font>
      <sz val="11"/>
      <name val="ＭＳ Ｐゴシック"/>
      <family val="3"/>
      <charset val="128"/>
    </font>
    <font>
      <sz val="11"/>
      <name val="ＭＳ 明朝"/>
      <family val="1"/>
      <charset val="128"/>
    </font>
    <font>
      <sz val="12"/>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8"/>
      <name val="ＭＳ Ｐ明朝"/>
      <family val="1"/>
      <charset val="128"/>
    </font>
    <font>
      <sz val="12"/>
      <name val="Verdana"/>
      <family val="2"/>
    </font>
    <font>
      <sz val="14"/>
      <name val="Verdana"/>
      <family val="2"/>
    </font>
    <font>
      <sz val="8"/>
      <name val="ＭＳ Ｐ明朝"/>
      <family val="1"/>
      <charset val="128"/>
    </font>
    <font>
      <sz val="8"/>
      <color indexed="23"/>
      <name val="ＭＳ Ｐ明朝"/>
      <family val="1"/>
      <charset val="128"/>
    </font>
    <font>
      <sz val="10"/>
      <name val="ＭＳ Ｐゴシック"/>
      <family val="3"/>
      <charset val="128"/>
    </font>
    <font>
      <b/>
      <sz val="16"/>
      <color indexed="12"/>
      <name val="HG丸ｺﾞｼｯｸM-PRO"/>
      <family val="3"/>
      <charset val="128"/>
    </font>
    <font>
      <sz val="11"/>
      <name val="HG創英角ﾎﾟｯﾌﾟ体"/>
      <family val="3"/>
      <charset val="128"/>
    </font>
    <font>
      <b/>
      <sz val="12"/>
      <color indexed="12"/>
      <name val="HG丸ｺﾞｼｯｸM-PRO"/>
      <family val="3"/>
      <charset val="128"/>
    </font>
    <font>
      <b/>
      <sz val="11"/>
      <color indexed="12"/>
      <name val="HG丸ｺﾞｼｯｸM-PRO"/>
      <family val="3"/>
      <charset val="128"/>
    </font>
    <font>
      <sz val="10"/>
      <color indexed="10"/>
      <name val="HGSｺﾞｼｯｸE"/>
      <family val="3"/>
      <charset val="128"/>
    </font>
    <font>
      <sz val="11"/>
      <color indexed="12"/>
      <name val="ＭＳ Ｐゴシック"/>
      <family val="3"/>
      <charset val="128"/>
    </font>
    <font>
      <b/>
      <sz val="14"/>
      <name val="ＭＳ ゴシック"/>
      <family val="3"/>
      <charset val="128"/>
    </font>
    <font>
      <sz val="14"/>
      <name val="ＭＳ ゴシック"/>
      <family val="3"/>
      <charset val="128"/>
    </font>
    <font>
      <sz val="16"/>
      <name val="ＭＳ Ｐゴシック"/>
      <family val="3"/>
      <charset val="128"/>
    </font>
    <font>
      <b/>
      <sz val="16"/>
      <name val="ＭＳ ゴシック"/>
      <family val="3"/>
      <charset val="128"/>
    </font>
    <font>
      <b/>
      <sz val="12"/>
      <color indexed="10"/>
      <name val="ＭＳ ゴシック"/>
      <family val="3"/>
      <charset val="128"/>
    </font>
    <font>
      <b/>
      <sz val="16"/>
      <color indexed="12"/>
      <name val="ＭＳ ゴシック"/>
      <family val="3"/>
      <charset val="128"/>
    </font>
    <font>
      <b/>
      <sz val="9"/>
      <color indexed="12"/>
      <name val="ＭＳ Ｐゴシック"/>
      <family val="3"/>
      <charset val="128"/>
    </font>
    <font>
      <b/>
      <sz val="10"/>
      <color indexed="12"/>
      <name val="ＭＳ Ｐゴシック"/>
      <family val="3"/>
      <charset val="128"/>
    </font>
    <font>
      <sz val="12"/>
      <color indexed="12"/>
      <name val="ＭＳ Ｐゴシック"/>
      <family val="3"/>
      <charset val="128"/>
    </font>
    <font>
      <sz val="8"/>
      <name val="ＭＳ Ｐゴシック"/>
      <family val="3"/>
      <charset val="128"/>
    </font>
    <font>
      <sz val="9"/>
      <name val="ＭＳ Ｐゴシック"/>
      <family val="3"/>
      <charset val="128"/>
    </font>
    <font>
      <b/>
      <sz val="11"/>
      <color indexed="12"/>
      <name val="ＭＳ Ｐゴシック"/>
      <family val="3"/>
      <charset val="128"/>
    </font>
    <font>
      <b/>
      <sz val="6"/>
      <name val="ＭＳ Ｐゴシック"/>
      <family val="3"/>
      <charset val="128"/>
    </font>
    <font>
      <b/>
      <sz val="8"/>
      <name val="ＭＳ Ｐゴシック"/>
      <family val="3"/>
      <charset val="128"/>
    </font>
    <font>
      <b/>
      <sz val="12"/>
      <name val="ＭＳ Ｐゴシック"/>
      <family val="3"/>
      <charset val="128"/>
    </font>
    <font>
      <b/>
      <sz val="11"/>
      <name val="ＭＳ Ｐゴシック"/>
      <family val="3"/>
      <charset val="128"/>
    </font>
    <font>
      <b/>
      <sz val="8"/>
      <color indexed="12"/>
      <name val="ＭＳ Ｐゴシック"/>
      <family val="3"/>
      <charset val="128"/>
    </font>
    <font>
      <b/>
      <sz val="11"/>
      <color indexed="48"/>
      <name val="ＭＳ Ｐゴシック"/>
      <family val="3"/>
      <charset val="128"/>
    </font>
    <font>
      <b/>
      <sz val="8"/>
      <color indexed="48"/>
      <name val="ＭＳ Ｐゴシック"/>
      <family val="3"/>
      <charset val="128"/>
    </font>
    <font>
      <b/>
      <sz val="8"/>
      <color indexed="8"/>
      <name val="ＭＳ Ｐゴシック"/>
      <family val="3"/>
      <charset val="128"/>
    </font>
    <font>
      <b/>
      <sz val="12"/>
      <color indexed="12"/>
      <name val="ＭＳ Ｐゴシック"/>
      <family val="3"/>
      <charset val="128"/>
    </font>
    <font>
      <b/>
      <sz val="10"/>
      <name val="ＭＳ Ｐゴシック"/>
      <family val="3"/>
      <charset val="128"/>
    </font>
    <font>
      <b/>
      <sz val="6"/>
      <color indexed="8"/>
      <name val="ＭＳ Ｐゴシック"/>
      <family val="3"/>
      <charset val="128"/>
    </font>
    <font>
      <sz val="8"/>
      <color indexed="12"/>
      <name val="ＭＳ Ｐゴシック"/>
      <family val="3"/>
      <charset val="128"/>
    </font>
    <font>
      <b/>
      <sz val="10"/>
      <color indexed="8"/>
      <name val="ＭＳ Ｐゴシック"/>
      <family val="3"/>
      <charset val="128"/>
    </font>
    <font>
      <b/>
      <sz val="8"/>
      <name val="ＭＳ ゴシック"/>
      <family val="3"/>
      <charset val="128"/>
    </font>
    <font>
      <b/>
      <sz val="12"/>
      <name val="ＭＳ ゴシック"/>
      <family val="3"/>
      <charset val="128"/>
    </font>
    <font>
      <sz val="5"/>
      <name val="ＭＳ Ｐゴシック"/>
      <family val="3"/>
      <charset val="128"/>
    </font>
    <font>
      <sz val="8"/>
      <color indexed="18"/>
      <name val="ＭＳ Ｐゴシック"/>
      <family val="3"/>
      <charset val="128"/>
    </font>
    <font>
      <sz val="8"/>
      <color indexed="10"/>
      <name val="ＭＳ Ｐゴシック"/>
      <family val="3"/>
      <charset val="128"/>
    </font>
    <font>
      <sz val="11"/>
      <color indexed="10"/>
      <name val="ＭＳ Ｐゴシック"/>
      <family val="3"/>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sz val="6"/>
      <color indexed="12"/>
      <name val="ＭＳ Ｐゴシック"/>
      <family val="3"/>
      <charset val="128"/>
    </font>
    <font>
      <b/>
      <sz val="10"/>
      <color indexed="81"/>
      <name val="ＭＳ Ｐゴシック"/>
      <family val="3"/>
      <charset val="128"/>
    </font>
    <font>
      <b/>
      <sz val="10"/>
      <color indexed="10"/>
      <name val="ＭＳ Ｐゴシック"/>
      <family val="3"/>
      <charset val="128"/>
    </font>
    <font>
      <sz val="4"/>
      <name val="ＭＳ Ｐゴシック"/>
      <family val="3"/>
      <charset val="128"/>
    </font>
    <font>
      <sz val="10"/>
      <name val="ＭＳ Ｐ明朝"/>
      <family val="1"/>
      <charset val="128"/>
    </font>
    <font>
      <sz val="10"/>
      <color indexed="43"/>
      <name val="ＭＳ Ｐゴシック"/>
      <family val="3"/>
      <charset val="128"/>
    </font>
    <font>
      <sz val="10"/>
      <name val="ＭＳ 明朝"/>
      <family val="1"/>
      <charset val="128"/>
    </font>
    <font>
      <sz val="10"/>
      <color indexed="8"/>
      <name val="ＭＳ Ｐゴシック"/>
      <family val="3"/>
      <charset val="128"/>
    </font>
    <font>
      <sz val="11"/>
      <color indexed="62"/>
      <name val="ＭＳ Ｐゴシック"/>
      <family val="3"/>
      <charset val="128"/>
    </font>
    <font>
      <sz val="14"/>
      <color indexed="10"/>
      <name val="ＭＳ Ｐ明朝"/>
      <family val="1"/>
      <charset val="128"/>
    </font>
    <font>
      <sz val="12"/>
      <color indexed="10"/>
      <name val="ＭＳ Ｐ明朝"/>
      <family val="1"/>
      <charset val="128"/>
    </font>
    <font>
      <sz val="11"/>
      <color indexed="10"/>
      <name val="ＭＳ Ｐ明朝"/>
      <family val="1"/>
      <charset val="128"/>
    </font>
    <font>
      <sz val="18"/>
      <name val="ＭＳ Ｐゴシック"/>
      <family val="3"/>
      <charset val="128"/>
    </font>
    <font>
      <sz val="11"/>
      <color indexed="23"/>
      <name val="ＭＳ Ｐゴシック"/>
      <family val="3"/>
      <charset val="128"/>
    </font>
    <font>
      <sz val="8"/>
      <color indexed="10"/>
      <name val="ＭＳ Ｐ明朝"/>
      <family val="1"/>
      <charset val="128"/>
    </font>
    <font>
      <sz val="14"/>
      <name val="ＭＳ Ｐ明朝"/>
      <family val="1"/>
      <charset val="128"/>
    </font>
    <font>
      <sz val="12"/>
      <name val="ＭＳ Ｐ明朝"/>
      <family val="1"/>
      <charset val="128"/>
    </font>
  </fonts>
  <fills count="10">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s>
  <borders count="74">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n">
        <color indexed="64"/>
      </left>
      <right style="thin">
        <color indexed="64"/>
      </right>
      <top style="thin">
        <color indexed="64"/>
      </top>
      <bottom style="thin">
        <color indexed="64"/>
      </bottom>
      <diagonal/>
    </border>
    <border>
      <left style="thick">
        <color indexed="17"/>
      </left>
      <right style="thick">
        <color indexed="17"/>
      </right>
      <top style="thick">
        <color indexed="17"/>
      </top>
      <bottom style="thick">
        <color indexed="17"/>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ck">
        <color indexed="17"/>
      </left>
      <right/>
      <top style="thick">
        <color indexed="17"/>
      </top>
      <bottom style="thick">
        <color indexed="17"/>
      </bottom>
      <diagonal/>
    </border>
    <border>
      <left/>
      <right style="thick">
        <color indexed="17"/>
      </right>
      <top style="thick">
        <color indexed="17"/>
      </top>
      <bottom style="thick">
        <color indexed="17"/>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719">
    <xf numFmtId="0" fontId="0" fillId="0" borderId="0" xfId="0"/>
    <xf numFmtId="0" fontId="5" fillId="2" borderId="0" xfId="0" applyFont="1" applyFill="1" applyProtection="1"/>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Protection="1"/>
    <xf numFmtId="0" fontId="5" fillId="0" borderId="1" xfId="0" applyFont="1" applyFill="1" applyBorder="1" applyAlignment="1" applyProtection="1">
      <alignment vertical="center"/>
    </xf>
    <xf numFmtId="0" fontId="5" fillId="0" borderId="2" xfId="0" applyFont="1" applyFill="1" applyBorder="1" applyAlignment="1" applyProtection="1">
      <alignment horizontal="distributed" vertical="center" justifyLastLine="1"/>
    </xf>
    <xf numFmtId="0" fontId="5" fillId="0" borderId="2" xfId="0" applyFont="1" applyFill="1" applyBorder="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distributed" vertical="center" justifyLastLine="1"/>
    </xf>
    <xf numFmtId="0" fontId="5" fillId="0" borderId="0" xfId="0" applyFont="1" applyFill="1" applyBorder="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1" xfId="0" applyFont="1" applyFill="1" applyBorder="1" applyProtection="1"/>
    <xf numFmtId="0" fontId="5" fillId="0" borderId="3" xfId="0" applyFont="1" applyFill="1" applyBorder="1" applyProtection="1"/>
    <xf numFmtId="0" fontId="5" fillId="0" borderId="0" xfId="0" applyFont="1" applyFill="1" applyBorder="1" applyAlignment="1" applyProtection="1">
      <alignment horizontal="center"/>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5" fillId="0" borderId="0" xfId="0" applyFont="1" applyFill="1" applyBorder="1" applyAlignment="1" applyProtection="1"/>
    <xf numFmtId="0" fontId="5" fillId="0" borderId="4" xfId="0" applyFont="1" applyFill="1" applyBorder="1" applyAlignment="1" applyProtection="1">
      <alignment vertical="center"/>
    </xf>
    <xf numFmtId="0" fontId="5" fillId="0" borderId="5" xfId="0" applyFont="1" applyFill="1" applyBorder="1" applyProtection="1"/>
    <xf numFmtId="0" fontId="5" fillId="0" borderId="6" xfId="0" applyFont="1" applyFill="1" applyBorder="1" applyProtection="1"/>
    <xf numFmtId="0" fontId="5" fillId="0" borderId="4" xfId="0" applyFont="1" applyFill="1" applyBorder="1" applyProtection="1"/>
    <xf numFmtId="0" fontId="5" fillId="2" borderId="0" xfId="0" applyFont="1" applyFill="1" applyBorder="1" applyProtection="1"/>
    <xf numFmtId="0" fontId="7"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5" fillId="0" borderId="6" xfId="0" applyFont="1" applyFill="1" applyBorder="1" applyAlignment="1" applyProtection="1">
      <alignment horizontal="distributed" vertical="center" justifyLastLine="1"/>
    </xf>
    <xf numFmtId="0" fontId="5" fillId="0" borderId="6" xfId="0" applyFont="1" applyFill="1" applyBorder="1" applyAlignment="1" applyProtection="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7" xfId="0" applyFont="1" applyFill="1" applyBorder="1" applyProtection="1"/>
    <xf numFmtId="0" fontId="5" fillId="0" borderId="8" xfId="0" applyFont="1" applyFill="1" applyBorder="1" applyAlignment="1" applyProtection="1">
      <alignment vertical="center"/>
    </xf>
    <xf numFmtId="0" fontId="5" fillId="0" borderId="8" xfId="0" applyFont="1" applyFill="1" applyBorder="1" applyProtection="1"/>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horizontal="center"/>
    </xf>
    <xf numFmtId="0" fontId="5" fillId="0" borderId="9" xfId="0" applyFont="1" applyFill="1" applyBorder="1" applyProtection="1"/>
    <xf numFmtId="0" fontId="5" fillId="2" borderId="0" xfId="0" applyFont="1" applyFill="1" applyAlignment="1" applyProtection="1"/>
    <xf numFmtId="0" fontId="10" fillId="2" borderId="0" xfId="0" applyFont="1" applyFill="1" applyBorder="1" applyAlignment="1" applyProtection="1">
      <alignment vertical="center"/>
    </xf>
    <xf numFmtId="0" fontId="10" fillId="2" borderId="0" xfId="0" applyFont="1" applyFill="1" applyProtection="1"/>
    <xf numFmtId="0" fontId="10" fillId="2" borderId="0" xfId="0" applyFont="1" applyFill="1" applyAlignment="1" applyProtection="1">
      <alignment vertical="center"/>
    </xf>
    <xf numFmtId="0" fontId="6" fillId="0" borderId="0" xfId="0" applyFont="1" applyFill="1" applyBorder="1" applyAlignment="1" applyProtection="1">
      <alignment horizontal="center" vertical="center"/>
    </xf>
    <xf numFmtId="0" fontId="1" fillId="2" borderId="0" xfId="0" applyNumberFormat="1" applyFont="1" applyFill="1" applyProtection="1"/>
    <xf numFmtId="0" fontId="2" fillId="2" borderId="0" xfId="0" applyNumberFormat="1" applyFont="1" applyFill="1" applyProtection="1"/>
    <xf numFmtId="0" fontId="6" fillId="0" borderId="6"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10" xfId="0" applyFont="1" applyFill="1" applyBorder="1" applyAlignment="1" applyProtection="1">
      <alignment horizontal="center" vertical="center" justifyLastLine="1"/>
    </xf>
    <xf numFmtId="0" fontId="5" fillId="0" borderId="5" xfId="0" applyFont="1" applyFill="1" applyBorder="1" applyAlignment="1" applyProtection="1">
      <alignment horizontal="center" vertical="center" justifyLastLine="1"/>
    </xf>
    <xf numFmtId="0" fontId="11" fillId="2" borderId="0" xfId="0" applyFont="1" applyFill="1" applyProtection="1"/>
    <xf numFmtId="0" fontId="11" fillId="2" borderId="0" xfId="0" applyFont="1" applyFill="1" applyBorder="1" applyProtection="1"/>
    <xf numFmtId="0" fontId="11"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1" fillId="2" borderId="0" xfId="0" applyFont="1" applyFill="1" applyAlignment="1" applyProtection="1">
      <alignment vertical="center"/>
    </xf>
    <xf numFmtId="0" fontId="0" fillId="0" borderId="0" xfId="0" applyProtection="1"/>
    <xf numFmtId="0" fontId="0" fillId="0" borderId="0" xfId="0" applyProtection="1">
      <protection locked="0"/>
    </xf>
    <xf numFmtId="0" fontId="0" fillId="0" borderId="0" xfId="0" applyAlignment="1" applyProtection="1">
      <alignment vertical="top"/>
    </xf>
    <xf numFmtId="0" fontId="14" fillId="0" borderId="0" xfId="0" applyFont="1" applyAlignment="1" applyProtection="1">
      <alignment vertical="top"/>
    </xf>
    <xf numFmtId="0" fontId="16" fillId="0" borderId="0" xfId="0" applyFont="1" applyAlignment="1" applyProtection="1">
      <alignment vertical="top"/>
    </xf>
    <xf numFmtId="0" fontId="0" fillId="0" borderId="0" xfId="0" applyAlignment="1" applyProtection="1">
      <alignment vertical="top"/>
      <protection locked="0"/>
    </xf>
    <xf numFmtId="0" fontId="18" fillId="0" borderId="0" xfId="0" applyFont="1" applyProtection="1"/>
    <xf numFmtId="49" fontId="19" fillId="0" borderId="0" xfId="0" applyNumberFormat="1" applyFont="1" applyAlignment="1" applyProtection="1"/>
    <xf numFmtId="58" fontId="21" fillId="0" borderId="0" xfId="0" applyNumberFormat="1" applyFont="1" applyAlignment="1" applyProtection="1">
      <alignment horizontal="distributed" vertical="distributed" wrapText="1"/>
      <protection locked="0"/>
    </xf>
    <xf numFmtId="0" fontId="21" fillId="0" borderId="0" xfId="0" applyFont="1" applyAlignment="1" applyProtection="1">
      <alignment horizontal="distributed" vertical="distributed" wrapText="1"/>
      <protection locked="0"/>
    </xf>
    <xf numFmtId="49" fontId="22" fillId="0" borderId="0" xfId="0" applyNumberFormat="1" applyFont="1" applyAlignment="1" applyProtection="1">
      <alignment horizontal="center"/>
    </xf>
    <xf numFmtId="49" fontId="23" fillId="0" borderId="0" xfId="0" applyNumberFormat="1" applyFont="1" applyAlignment="1" applyProtection="1">
      <alignment horizontal="left"/>
    </xf>
    <xf numFmtId="49" fontId="24" fillId="0" borderId="0" xfId="0" applyNumberFormat="1" applyFont="1" applyAlignment="1" applyProtection="1">
      <alignment horizontal="center"/>
    </xf>
    <xf numFmtId="0" fontId="3"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xf numFmtId="0" fontId="0" fillId="0" borderId="0" xfId="0" applyAlignment="1" applyProtection="1"/>
    <xf numFmtId="0" fontId="0" fillId="0" borderId="0" xfId="0" applyFill="1" applyProtection="1"/>
    <xf numFmtId="0" fontId="3" fillId="0" borderId="0" xfId="0" applyFont="1" applyFill="1" applyAlignment="1" applyProtection="1">
      <alignment vertical="center"/>
    </xf>
    <xf numFmtId="0" fontId="27" fillId="0" borderId="0" xfId="0" applyFont="1" applyFill="1" applyAlignment="1" applyProtection="1">
      <alignment vertical="center"/>
    </xf>
    <xf numFmtId="0" fontId="3" fillId="0" borderId="0" xfId="0" applyFont="1" applyFill="1" applyAlignment="1" applyProtection="1"/>
    <xf numFmtId="0" fontId="0" fillId="0" borderId="0" xfId="0" applyFill="1" applyAlignment="1" applyProtection="1"/>
    <xf numFmtId="0" fontId="28" fillId="0" borderId="0" xfId="0" applyFont="1" applyFill="1" applyAlignment="1" applyProtection="1">
      <alignment vertical="center"/>
    </xf>
    <xf numFmtId="0" fontId="28" fillId="0" borderId="0" xfId="0" applyFont="1" applyFill="1" applyAlignment="1" applyProtection="1">
      <alignment horizontal="center"/>
    </xf>
    <xf numFmtId="0" fontId="12" fillId="0" borderId="0" xfId="0" applyFont="1" applyAlignment="1" applyProtection="1">
      <alignment vertical="center" wrapText="1"/>
    </xf>
    <xf numFmtId="0" fontId="28" fillId="0" borderId="0" xfId="0" applyFont="1" applyFill="1" applyAlignment="1" applyProtection="1"/>
    <xf numFmtId="0" fontId="28" fillId="0" borderId="0" xfId="0" applyFont="1" applyFill="1" applyBorder="1" applyAlignment="1" applyProtection="1"/>
    <xf numFmtId="0" fontId="4"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0" fontId="31" fillId="0" borderId="0" xfId="0" applyFont="1" applyFill="1" applyBorder="1" applyAlignment="1" applyProtection="1">
      <alignment horizontal="distributed" vertical="distributed"/>
    </xf>
    <xf numFmtId="0" fontId="25" fillId="0" borderId="0" xfId="0" applyFont="1" applyFill="1" applyBorder="1" applyAlignment="1" applyProtection="1">
      <alignment horizontal="center" vertical="center"/>
    </xf>
    <xf numFmtId="0" fontId="30" fillId="0" borderId="0" xfId="0" applyFont="1" applyFill="1" applyAlignment="1" applyProtection="1">
      <alignment horizontal="center" vertical="center"/>
    </xf>
    <xf numFmtId="0" fontId="0" fillId="0" borderId="0" xfId="0" applyFill="1" applyAlignment="1" applyProtection="1">
      <alignment horizontal="center"/>
    </xf>
    <xf numFmtId="0" fontId="32" fillId="0" borderId="11" xfId="0" applyFont="1" applyFill="1" applyBorder="1" applyAlignment="1" applyProtection="1"/>
    <xf numFmtId="0" fontId="34" fillId="0" borderId="12" xfId="0" applyFont="1" applyFill="1" applyBorder="1" applyAlignment="1" applyProtection="1"/>
    <xf numFmtId="0" fontId="34" fillId="0" borderId="13" xfId="0" applyFont="1" applyFill="1" applyBorder="1" applyAlignment="1" applyProtection="1"/>
    <xf numFmtId="0" fontId="12" fillId="0" borderId="14" xfId="0" applyFont="1" applyBorder="1" applyAlignment="1" applyProtection="1"/>
    <xf numFmtId="0" fontId="32" fillId="0" borderId="6" xfId="0" applyFont="1" applyFill="1" applyBorder="1" applyAlignment="1" applyProtection="1"/>
    <xf numFmtId="0" fontId="34" fillId="0" borderId="3" xfId="0" applyFont="1" applyFill="1" applyBorder="1" applyAlignment="1" applyProtection="1"/>
    <xf numFmtId="0" fontId="34" fillId="0" borderId="15" xfId="0" applyFont="1" applyFill="1" applyBorder="1" applyAlignment="1" applyProtection="1"/>
    <xf numFmtId="0" fontId="29" fillId="0" borderId="14" xfId="0" applyFont="1" applyBorder="1" applyAlignment="1" applyProtection="1">
      <alignment vertical="top" wrapText="1"/>
    </xf>
    <xf numFmtId="0" fontId="29" fillId="0" borderId="0" xfId="0" applyFont="1" applyBorder="1" applyAlignment="1" applyProtection="1">
      <alignment vertical="top" wrapText="1"/>
    </xf>
    <xf numFmtId="0" fontId="29" fillId="0" borderId="16" xfId="0" applyFont="1" applyBorder="1" applyAlignment="1" applyProtection="1">
      <alignment vertical="top" wrapText="1"/>
    </xf>
    <xf numFmtId="0" fontId="12" fillId="0" borderId="0" xfId="0" applyFont="1" applyProtection="1"/>
    <xf numFmtId="0" fontId="0" fillId="0" borderId="14" xfId="0" applyBorder="1" applyAlignment="1" applyProtection="1"/>
    <xf numFmtId="0" fontId="0" fillId="0" borderId="0" xfId="0" applyBorder="1" applyAlignment="1" applyProtection="1"/>
    <xf numFmtId="0" fontId="0" fillId="0" borderId="16" xfId="0" applyBorder="1" applyAlignment="1" applyProtection="1"/>
    <xf numFmtId="0" fontId="0" fillId="0" borderId="0" xfId="0" applyFill="1" applyBorder="1" applyProtection="1"/>
    <xf numFmtId="0" fontId="0" fillId="0" borderId="14" xfId="0" applyBorder="1" applyAlignment="1" applyProtection="1">
      <alignment vertical="center"/>
    </xf>
    <xf numFmtId="0" fontId="0" fillId="0" borderId="0" xfId="0" applyBorder="1" applyAlignment="1" applyProtection="1">
      <alignment vertical="center"/>
    </xf>
    <xf numFmtId="0" fontId="0" fillId="0" borderId="16" xfId="0" applyBorder="1" applyProtection="1"/>
    <xf numFmtId="0" fontId="32" fillId="0" borderId="17" xfId="0" applyFont="1" applyFill="1" applyBorder="1" applyAlignment="1" applyProtection="1">
      <alignment shrinkToFit="1"/>
    </xf>
    <xf numFmtId="38" fontId="40" fillId="0" borderId="18" xfId="2" applyFont="1" applyFill="1" applyBorder="1" applyAlignment="1" applyProtection="1">
      <alignment shrinkToFit="1"/>
    </xf>
    <xf numFmtId="38" fontId="40" fillId="0" borderId="19" xfId="2" applyFont="1" applyFill="1" applyBorder="1" applyAlignment="1" applyProtection="1">
      <alignment shrinkToFit="1"/>
    </xf>
    <xf numFmtId="0" fontId="0" fillId="0" borderId="14" xfId="0" applyBorder="1" applyProtection="1"/>
    <xf numFmtId="0" fontId="0" fillId="0" borderId="0"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28" fillId="0" borderId="0" xfId="0" applyFont="1" applyFill="1" applyProtection="1"/>
    <xf numFmtId="0" fontId="42" fillId="0" borderId="0" xfId="0" applyFont="1" applyFill="1" applyProtection="1"/>
    <xf numFmtId="0" fontId="28" fillId="0" borderId="11" xfId="0" applyFont="1" applyFill="1" applyBorder="1" applyAlignment="1" applyProtection="1">
      <alignment horizontal="center"/>
    </xf>
    <xf numFmtId="0" fontId="29" fillId="0" borderId="0" xfId="0" applyFont="1" applyFill="1" applyBorder="1" applyProtection="1"/>
    <xf numFmtId="0" fontId="43" fillId="0" borderId="0" xfId="0" applyFont="1" applyFill="1" applyBorder="1" applyAlignment="1" applyProtection="1"/>
    <xf numFmtId="0" fontId="28" fillId="0" borderId="0" xfId="0" applyFont="1" applyFill="1" applyBorder="1" applyProtection="1"/>
    <xf numFmtId="0" fontId="42" fillId="0" borderId="0" xfId="0" applyFont="1" applyFill="1" applyBorder="1" applyProtection="1"/>
    <xf numFmtId="0" fontId="18" fillId="0" borderId="0" xfId="0" applyFont="1" applyFill="1" applyBorder="1" applyProtection="1"/>
    <xf numFmtId="0" fontId="12" fillId="0" borderId="0" xfId="0" applyFont="1" applyFill="1" applyBorder="1" applyAlignment="1" applyProtection="1">
      <alignment vertical="top"/>
    </xf>
    <xf numFmtId="0" fontId="28" fillId="0" borderId="0" xfId="0" applyFont="1" applyFill="1" applyBorder="1" applyAlignment="1" applyProtection="1">
      <alignment vertical="center"/>
    </xf>
    <xf numFmtId="0" fontId="0" fillId="0" borderId="23" xfId="0" applyBorder="1" applyProtection="1"/>
    <xf numFmtId="0" fontId="0" fillId="0" borderId="23" xfId="0" applyFill="1" applyBorder="1" applyProtection="1"/>
    <xf numFmtId="0" fontId="28" fillId="0" borderId="23" xfId="0" applyFont="1" applyFill="1" applyBorder="1" applyProtection="1"/>
    <xf numFmtId="0" fontId="42" fillId="0" borderId="23" xfId="0" applyFont="1" applyFill="1" applyBorder="1" applyProtection="1"/>
    <xf numFmtId="0" fontId="0" fillId="0" borderId="23" xfId="0" applyFill="1" applyBorder="1" applyAlignment="1" applyProtection="1"/>
    <xf numFmtId="0" fontId="0" fillId="0" borderId="24" xfId="0" applyBorder="1" applyProtection="1"/>
    <xf numFmtId="0" fontId="0" fillId="0" borderId="24" xfId="0" applyFill="1" applyBorder="1" applyProtection="1"/>
    <xf numFmtId="0" fontId="28" fillId="0" borderId="24" xfId="0" applyFont="1" applyFill="1" applyBorder="1" applyAlignment="1" applyProtection="1">
      <alignment vertical="center"/>
    </xf>
    <xf numFmtId="0" fontId="28" fillId="0" borderId="0" xfId="0" applyFont="1" applyProtection="1"/>
    <xf numFmtId="0" fontId="44" fillId="0" borderId="0" xfId="0" applyFont="1" applyFill="1" applyAlignment="1" applyProtection="1">
      <alignment vertical="center"/>
    </xf>
    <xf numFmtId="0" fontId="45" fillId="0" borderId="0" xfId="0" applyFont="1" applyFill="1" applyAlignment="1" applyProtection="1">
      <alignment vertical="center"/>
    </xf>
    <xf numFmtId="0" fontId="28" fillId="0" borderId="0" xfId="0" applyFont="1" applyProtection="1">
      <protection locked="0"/>
    </xf>
    <xf numFmtId="0" fontId="47" fillId="0" borderId="0" xfId="0" applyFont="1" applyFill="1" applyProtection="1"/>
    <xf numFmtId="0" fontId="4" fillId="0" borderId="0" xfId="0" applyFont="1" applyAlignment="1" applyProtection="1">
      <alignment horizontal="center"/>
    </xf>
    <xf numFmtId="0" fontId="0" fillId="0" borderId="0" xfId="0" applyFill="1" applyBorder="1" applyAlignment="1" applyProtection="1">
      <alignment vertical="center"/>
    </xf>
    <xf numFmtId="0" fontId="42" fillId="0" borderId="0" xfId="0" applyFont="1" applyFill="1" applyBorder="1" applyAlignment="1" applyProtection="1">
      <alignment vertical="center"/>
    </xf>
    <xf numFmtId="0" fontId="48" fillId="0" borderId="0" xfId="0" applyFont="1" applyFill="1" applyProtection="1"/>
    <xf numFmtId="0" fontId="0"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28" fillId="0" borderId="6" xfId="0" applyFont="1" applyFill="1" applyBorder="1" applyProtection="1"/>
    <xf numFmtId="0" fontId="42" fillId="0" borderId="6" xfId="0" applyFont="1" applyFill="1" applyBorder="1" applyProtection="1"/>
    <xf numFmtId="0" fontId="28" fillId="0" borderId="6" xfId="0" applyFont="1" applyFill="1" applyBorder="1" applyAlignment="1" applyProtection="1"/>
    <xf numFmtId="0" fontId="49" fillId="0" borderId="0" xfId="0" applyFont="1" applyFill="1" applyAlignment="1" applyProtection="1"/>
    <xf numFmtId="0" fontId="40" fillId="0" borderId="0" xfId="0" applyFont="1" applyFill="1" applyBorder="1" applyAlignment="1" applyProtection="1">
      <alignment horizontal="center" vertical="center"/>
    </xf>
    <xf numFmtId="0" fontId="12" fillId="0" borderId="0" xfId="0" applyFont="1" applyFill="1" applyProtection="1"/>
    <xf numFmtId="0" fontId="12" fillId="0" borderId="0" xfId="0" applyFont="1" applyFill="1" applyAlignment="1" applyProtection="1"/>
    <xf numFmtId="0" fontId="12" fillId="0" borderId="0" xfId="0" applyFont="1" applyFill="1" applyAlignment="1" applyProtection="1">
      <alignment horizontal="center"/>
    </xf>
    <xf numFmtId="0" fontId="40" fillId="0" borderId="0" xfId="0" applyFont="1" applyFill="1" applyProtection="1"/>
    <xf numFmtId="0" fontId="12" fillId="0" borderId="0" xfId="0" applyFont="1" applyProtection="1">
      <protection locked="0"/>
    </xf>
    <xf numFmtId="0" fontId="18" fillId="0" borderId="23" xfId="0" applyFont="1" applyBorder="1" applyProtection="1"/>
    <xf numFmtId="0" fontId="12" fillId="0" borderId="23" xfId="0" applyFont="1" applyBorder="1" applyAlignment="1" applyProtection="1">
      <alignment vertical="top"/>
    </xf>
    <xf numFmtId="0" fontId="18" fillId="0" borderId="0" xfId="0" applyFont="1" applyFill="1" applyProtection="1"/>
    <xf numFmtId="0" fontId="0" fillId="0" borderId="0" xfId="0" applyFill="1" applyProtection="1">
      <protection locked="0"/>
    </xf>
    <xf numFmtId="0" fontId="40" fillId="0" borderId="21" xfId="0" applyFont="1" applyFill="1" applyBorder="1" applyAlignment="1" applyProtection="1">
      <alignment vertical="center"/>
    </xf>
    <xf numFmtId="0" fontId="40" fillId="0" borderId="21" xfId="0" applyFont="1" applyFill="1" applyBorder="1" applyAlignment="1" applyProtection="1">
      <alignment horizontal="center" vertical="center"/>
    </xf>
    <xf numFmtId="0" fontId="40" fillId="0" borderId="0" xfId="0" applyFont="1" applyFill="1" applyBorder="1" applyAlignment="1" applyProtection="1"/>
    <xf numFmtId="0" fontId="0" fillId="0" borderId="0" xfId="0" applyFill="1" applyAlignment="1" applyProtection="1">
      <alignment vertical="center"/>
    </xf>
    <xf numFmtId="0" fontId="18" fillId="0" borderId="0" xfId="0" applyFont="1" applyProtection="1">
      <protection locked="0"/>
    </xf>
    <xf numFmtId="0" fontId="12" fillId="0" borderId="0" xfId="0" applyFont="1" applyBorder="1" applyAlignment="1" applyProtection="1"/>
    <xf numFmtId="0" fontId="5" fillId="0" borderId="3" xfId="0" applyFont="1" applyFill="1" applyBorder="1" applyAlignment="1" applyProtection="1">
      <alignment vertical="center"/>
    </xf>
    <xf numFmtId="38" fontId="40" fillId="0" borderId="25" xfId="0" applyNumberFormat="1" applyFont="1" applyFill="1" applyBorder="1" applyAlignment="1" applyProtection="1">
      <alignment shrinkToFit="1"/>
    </xf>
    <xf numFmtId="38" fontId="40" fillId="0" borderId="17" xfId="0" applyNumberFormat="1" applyFont="1" applyFill="1" applyBorder="1" applyAlignment="1" applyProtection="1">
      <alignment shrinkToFit="1"/>
    </xf>
    <xf numFmtId="38" fontId="3" fillId="0" borderId="0" xfId="2" applyFont="1" applyFill="1" applyBorder="1" applyAlignment="1" applyProtection="1">
      <alignment shrinkToFit="1"/>
    </xf>
    <xf numFmtId="0" fontId="4" fillId="0" borderId="0" xfId="0" applyFont="1" applyFill="1" applyProtection="1"/>
    <xf numFmtId="0" fontId="13" fillId="0" borderId="0" xfId="0" applyFont="1" applyAlignment="1" applyProtection="1">
      <alignment vertical="center"/>
    </xf>
    <xf numFmtId="0" fontId="25" fillId="0" borderId="0" xfId="0" applyFont="1" applyFill="1" applyBorder="1" applyAlignment="1" applyProtection="1"/>
    <xf numFmtId="0" fontId="4" fillId="0" borderId="0" xfId="0" applyFont="1" applyFill="1" applyBorder="1" applyProtection="1"/>
    <xf numFmtId="0" fontId="28" fillId="0" borderId="0" xfId="0" applyFont="1" applyFill="1" applyBorder="1" applyAlignment="1" applyProtection="1">
      <alignment shrinkToFit="1"/>
    </xf>
    <xf numFmtId="38" fontId="28" fillId="0" borderId="0" xfId="0" applyNumberFormat="1" applyFont="1" applyFill="1" applyBorder="1" applyAlignment="1" applyProtection="1">
      <alignment shrinkToFit="1"/>
    </xf>
    <xf numFmtId="0" fontId="28" fillId="0" borderId="0" xfId="0" applyFont="1" applyFill="1" applyBorder="1" applyAlignment="1" applyProtection="1">
      <alignment horizontal="center"/>
    </xf>
    <xf numFmtId="0" fontId="4" fillId="0" borderId="0" xfId="0" applyFont="1" applyFill="1" applyBorder="1" applyAlignment="1" applyProtection="1">
      <alignment horizontal="center"/>
    </xf>
    <xf numFmtId="38" fontId="28" fillId="0" borderId="0" xfId="1" applyFont="1" applyFill="1" applyBorder="1" applyAlignment="1" applyProtection="1">
      <alignment shrinkToFit="1"/>
    </xf>
    <xf numFmtId="181" fontId="28" fillId="0" borderId="0" xfId="1" applyNumberFormat="1" applyFont="1" applyFill="1" applyBorder="1" applyAlignment="1" applyProtection="1">
      <alignment shrinkToFit="1"/>
    </xf>
    <xf numFmtId="38" fontId="28" fillId="0" borderId="0" xfId="2" applyFont="1" applyFill="1" applyBorder="1" applyAlignment="1" applyProtection="1">
      <alignment shrinkToFit="1"/>
    </xf>
    <xf numFmtId="0" fontId="1" fillId="0" borderId="26" xfId="0" applyNumberFormat="1" applyFont="1" applyFill="1" applyBorder="1" applyProtection="1"/>
    <xf numFmtId="0" fontId="1" fillId="0" borderId="27" xfId="0" applyNumberFormat="1" applyFont="1" applyFill="1" applyBorder="1" applyProtection="1"/>
    <xf numFmtId="0" fontId="1" fillId="0" borderId="28" xfId="0" applyNumberFormat="1" applyFont="1" applyFill="1" applyBorder="1" applyProtection="1"/>
    <xf numFmtId="0" fontId="1" fillId="2" borderId="0" xfId="0" applyNumberFormat="1" applyFont="1" applyFill="1" applyAlignment="1" applyProtection="1">
      <alignment vertical="center"/>
    </xf>
    <xf numFmtId="0" fontId="12" fillId="0" borderId="29"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30" xfId="0" applyNumberFormat="1" applyFont="1" applyFill="1" applyBorder="1" applyAlignment="1" applyProtection="1">
      <alignment vertical="center"/>
    </xf>
    <xf numFmtId="0" fontId="59" fillId="0" borderId="29" xfId="0" applyNumberFormat="1" applyFont="1" applyFill="1" applyBorder="1" applyAlignment="1" applyProtection="1">
      <alignment vertical="center"/>
    </xf>
    <xf numFmtId="0" fontId="59"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30" xfId="0" applyNumberFormat="1" applyFont="1" applyFill="1" applyBorder="1" applyAlignment="1" applyProtection="1">
      <alignment vertical="center"/>
    </xf>
    <xf numFmtId="0" fontId="60" fillId="0" borderId="0" xfId="0" applyNumberFormat="1" applyFont="1" applyFill="1" applyBorder="1" applyAlignment="1" applyProtection="1">
      <alignment horizontal="left" vertical="center"/>
    </xf>
    <xf numFmtId="0" fontId="61" fillId="0" borderId="0" xfId="0" applyNumberFormat="1" applyFont="1" applyFill="1" applyBorder="1" applyAlignment="1" applyProtection="1">
      <alignment horizontal="left" vertical="center"/>
    </xf>
    <xf numFmtId="0" fontId="59" fillId="0" borderId="31" xfId="0" applyNumberFormat="1" applyFont="1" applyFill="1" applyBorder="1" applyProtection="1"/>
    <xf numFmtId="0" fontId="59" fillId="0" borderId="32" xfId="0" applyNumberFormat="1" applyFont="1" applyFill="1" applyBorder="1" applyProtection="1"/>
    <xf numFmtId="0" fontId="2" fillId="0" borderId="32" xfId="0" applyNumberFormat="1" applyFont="1" applyFill="1" applyBorder="1" applyProtection="1"/>
    <xf numFmtId="0" fontId="2" fillId="0" borderId="33" xfId="0" applyNumberFormat="1" applyFont="1" applyFill="1" applyBorder="1" applyProtection="1"/>
    <xf numFmtId="0" fontId="0" fillId="2" borderId="0" xfId="0" applyFill="1" applyProtection="1"/>
    <xf numFmtId="49" fontId="5" fillId="2" borderId="0" xfId="0" applyNumberFormat="1" applyFont="1" applyFill="1" applyAlignment="1" applyProtection="1">
      <alignment vertical="center"/>
    </xf>
    <xf numFmtId="0" fontId="32" fillId="0" borderId="17" xfId="0" applyFont="1" applyFill="1" applyBorder="1" applyAlignment="1" applyProtection="1"/>
    <xf numFmtId="0" fontId="32" fillId="0" borderId="25" xfId="0" applyFont="1" applyFill="1" applyBorder="1" applyAlignment="1" applyProtection="1"/>
    <xf numFmtId="0" fontId="28" fillId="0" borderId="0" xfId="0" applyFont="1" applyFill="1" applyBorder="1" applyAlignment="1" applyProtection="1">
      <alignment vertical="center" wrapText="1"/>
    </xf>
    <xf numFmtId="0" fontId="58" fillId="3" borderId="34" xfId="0" applyNumberFormat="1" applyFont="1" applyFill="1" applyBorder="1" applyAlignment="1" applyProtection="1">
      <alignment vertical="center"/>
    </xf>
    <xf numFmtId="0" fontId="12" fillId="3" borderId="35" xfId="0" applyNumberFormat="1" applyFont="1" applyFill="1" applyBorder="1" applyAlignment="1" applyProtection="1">
      <alignment vertical="center"/>
    </xf>
    <xf numFmtId="0" fontId="32" fillId="0" borderId="4" xfId="0" applyFont="1" applyFill="1" applyBorder="1" applyAlignment="1" applyProtection="1"/>
    <xf numFmtId="0" fontId="32" fillId="0" borderId="0" xfId="0" applyFont="1" applyFill="1" applyBorder="1" applyAlignment="1" applyProtection="1"/>
    <xf numFmtId="0" fontId="37" fillId="0" borderId="4" xfId="0" applyFont="1" applyFill="1" applyBorder="1" applyProtection="1"/>
    <xf numFmtId="0" fontId="37" fillId="0" borderId="0" xfId="0" applyFont="1" applyFill="1" applyBorder="1" applyProtection="1"/>
    <xf numFmtId="0" fontId="36" fillId="4" borderId="0" xfId="0" applyFont="1" applyFill="1" applyBorder="1" applyAlignment="1" applyProtection="1">
      <alignment shrinkToFit="1"/>
    </xf>
    <xf numFmtId="0" fontId="32" fillId="0" borderId="16" xfId="0" applyFont="1" applyFill="1" applyBorder="1" applyAlignment="1" applyProtection="1"/>
    <xf numFmtId="0" fontId="28" fillId="0" borderId="14"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37" fillId="0" borderId="25" xfId="0" applyFont="1" applyFill="1" applyBorder="1" applyProtection="1"/>
    <xf numFmtId="0" fontId="37" fillId="0" borderId="17" xfId="0" applyFont="1" applyFill="1" applyBorder="1" applyProtection="1"/>
    <xf numFmtId="0" fontId="28" fillId="0" borderId="17" xfId="0" applyFont="1" applyFill="1" applyBorder="1" applyProtection="1"/>
    <xf numFmtId="0" fontId="12" fillId="0" borderId="11" xfId="0" applyFont="1" applyFill="1" applyBorder="1" applyAlignment="1" applyProtection="1">
      <alignment vertical="center"/>
    </xf>
    <xf numFmtId="0" fontId="12" fillId="0" borderId="21" xfId="0" applyFont="1" applyFill="1" applyBorder="1" applyAlignment="1" applyProtection="1">
      <alignment vertical="center"/>
    </xf>
    <xf numFmtId="0" fontId="66" fillId="0" borderId="0" xfId="0" applyFont="1" applyFill="1" applyProtection="1"/>
    <xf numFmtId="0" fontId="67" fillId="2" borderId="0" xfId="0" applyFont="1" applyFill="1" applyAlignment="1" applyProtection="1">
      <alignment vertical="center"/>
    </xf>
    <xf numFmtId="0" fontId="67" fillId="2" borderId="0" xfId="0" applyFont="1" applyFill="1" applyProtection="1"/>
    <xf numFmtId="0" fontId="5" fillId="9" borderId="0" xfId="0" applyFont="1" applyFill="1" applyBorder="1" applyProtection="1"/>
    <xf numFmtId="0" fontId="5" fillId="0" borderId="2" xfId="0" applyFont="1" applyFill="1" applyBorder="1" applyAlignment="1" applyProtection="1">
      <alignment vertical="center"/>
    </xf>
    <xf numFmtId="0" fontId="5" fillId="0" borderId="36"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69" fillId="0" borderId="2" xfId="0" applyFont="1" applyFill="1" applyBorder="1" applyAlignment="1" applyProtection="1">
      <alignment horizontal="center" vertical="center" shrinkToFit="1"/>
      <protection locked="0"/>
    </xf>
    <xf numFmtId="0" fontId="69" fillId="0" borderId="0" xfId="0" applyFont="1" applyFill="1" applyBorder="1" applyAlignment="1" applyProtection="1">
      <alignment horizontal="center" vertical="center" shrinkToFit="1"/>
      <protection locked="0"/>
    </xf>
    <xf numFmtId="0" fontId="5" fillId="0" borderId="1" xfId="0" applyFont="1" applyFill="1" applyBorder="1" applyAlignment="1" applyProtection="1">
      <alignment vertical="center"/>
    </xf>
    <xf numFmtId="0" fontId="69" fillId="0" borderId="6" xfId="0" applyFont="1" applyFill="1" applyBorder="1" applyAlignment="1" applyProtection="1">
      <alignment horizontal="center" vertical="center" shrinkToFit="1"/>
      <protection locked="0"/>
    </xf>
    <xf numFmtId="38" fontId="5" fillId="0" borderId="2" xfId="1"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Fill="1" applyBorder="1" applyAlignment="1" applyProtection="1">
      <alignment horizontal="right" vertical="center" wrapText="1"/>
      <protection locked="0"/>
    </xf>
    <xf numFmtId="0" fontId="5" fillId="0" borderId="2" xfId="0" applyFont="1" applyFill="1" applyBorder="1" applyAlignment="1" applyProtection="1">
      <alignment horizontal="right" vertical="center" wrapText="1"/>
      <protection locked="0"/>
    </xf>
    <xf numFmtId="0" fontId="5" fillId="0" borderId="40" xfId="0" applyFont="1" applyFill="1" applyBorder="1" applyAlignment="1" applyProtection="1">
      <alignment horizontal="right" vertical="center" wrapText="1"/>
      <protection locked="0"/>
    </xf>
    <xf numFmtId="0" fontId="5" fillId="0" borderId="6" xfId="0" applyFont="1" applyFill="1" applyBorder="1" applyAlignment="1" applyProtection="1">
      <alignment horizontal="right" vertical="center" wrapText="1"/>
      <protection locked="0"/>
    </xf>
    <xf numFmtId="0" fontId="5" fillId="5" borderId="10"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41"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42"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justifyLastLine="1"/>
    </xf>
    <xf numFmtId="0" fontId="5" fillId="5" borderId="2" xfId="0" applyFont="1" applyFill="1" applyBorder="1" applyAlignment="1" applyProtection="1">
      <alignment horizontal="center" vertical="center" justifyLastLine="1"/>
    </xf>
    <xf numFmtId="0" fontId="5" fillId="5" borderId="36" xfId="0" applyFont="1" applyFill="1" applyBorder="1" applyAlignment="1" applyProtection="1">
      <alignment horizontal="center" vertical="center" justifyLastLine="1"/>
    </xf>
    <xf numFmtId="0" fontId="5" fillId="5" borderId="5" xfId="0" applyFont="1" applyFill="1" applyBorder="1" applyAlignment="1" applyProtection="1">
      <alignment horizontal="center" vertical="center" justifyLastLine="1"/>
    </xf>
    <xf numFmtId="0" fontId="5" fillId="5" borderId="6" xfId="0" applyFont="1" applyFill="1" applyBorder="1" applyAlignment="1" applyProtection="1">
      <alignment horizontal="center" vertical="center" justifyLastLine="1"/>
    </xf>
    <xf numFmtId="0" fontId="5" fillId="5" borderId="3" xfId="0" applyFont="1" applyFill="1" applyBorder="1" applyAlignment="1" applyProtection="1">
      <alignment horizontal="center" vertical="center" justifyLastLine="1"/>
    </xf>
    <xf numFmtId="0" fontId="5" fillId="5" borderId="10" xfId="0" applyFont="1" applyFill="1" applyBorder="1" applyAlignment="1" applyProtection="1">
      <alignment horizontal="center" vertical="center" wrapText="1" justifyLastLine="1"/>
    </xf>
    <xf numFmtId="0" fontId="5" fillId="5" borderId="2" xfId="0" applyFont="1" applyFill="1" applyBorder="1" applyAlignment="1" applyProtection="1">
      <alignment horizontal="center" vertical="center" wrapText="1" justifyLastLine="1"/>
    </xf>
    <xf numFmtId="0" fontId="5" fillId="5" borderId="41" xfId="0" applyFont="1" applyFill="1" applyBorder="1" applyAlignment="1" applyProtection="1">
      <alignment horizontal="center" vertical="center" wrapText="1" justifyLastLine="1"/>
    </xf>
    <xf numFmtId="0" fontId="5" fillId="5" borderId="4" xfId="0" applyFont="1" applyFill="1" applyBorder="1" applyAlignment="1" applyProtection="1">
      <alignment horizontal="center" vertical="center" wrapText="1" justifyLastLine="1"/>
    </xf>
    <xf numFmtId="0" fontId="5" fillId="5" borderId="0" xfId="0" applyFont="1" applyFill="1" applyBorder="1" applyAlignment="1" applyProtection="1">
      <alignment horizontal="center" vertical="center" wrapText="1" justifyLastLine="1"/>
    </xf>
    <xf numFmtId="0" fontId="5" fillId="5" borderId="43" xfId="0" applyFont="1" applyFill="1" applyBorder="1" applyAlignment="1" applyProtection="1">
      <alignment horizontal="center" vertical="center" wrapText="1" justifyLastLine="1"/>
    </xf>
    <xf numFmtId="0" fontId="5" fillId="5" borderId="5" xfId="0" applyFont="1" applyFill="1" applyBorder="1" applyAlignment="1" applyProtection="1">
      <alignment horizontal="center" vertical="center" wrapText="1" justifyLastLine="1"/>
    </xf>
    <xf numFmtId="0" fontId="5" fillId="5" borderId="6" xfId="0" applyFont="1" applyFill="1" applyBorder="1" applyAlignment="1" applyProtection="1">
      <alignment horizontal="center" vertical="center" wrapText="1" justifyLastLine="1"/>
    </xf>
    <xf numFmtId="0" fontId="5" fillId="5" borderId="42" xfId="0" applyFont="1" applyFill="1" applyBorder="1" applyAlignment="1" applyProtection="1">
      <alignment horizontal="center" vertical="center" wrapText="1" justifyLastLine="1"/>
    </xf>
    <xf numFmtId="0" fontId="5" fillId="5" borderId="41" xfId="0" applyFont="1" applyFill="1" applyBorder="1" applyAlignment="1" applyProtection="1">
      <alignment horizontal="center" vertical="center" justifyLastLine="1"/>
    </xf>
    <xf numFmtId="0" fontId="5" fillId="5" borderId="42" xfId="0" applyFont="1" applyFill="1" applyBorder="1" applyAlignment="1" applyProtection="1">
      <alignment horizontal="center" vertical="center" justifyLastLine="1"/>
    </xf>
    <xf numFmtId="0" fontId="5" fillId="5" borderId="10"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42" xfId="0" applyFont="1" applyFill="1" applyBorder="1" applyAlignment="1" applyProtection="1">
      <alignment horizontal="center" vertical="center"/>
    </xf>
    <xf numFmtId="0" fontId="57" fillId="5" borderId="10" xfId="0" applyFont="1" applyFill="1" applyBorder="1" applyAlignment="1" applyProtection="1">
      <alignment horizontal="center" vertical="center" wrapText="1"/>
    </xf>
    <xf numFmtId="0" fontId="57" fillId="5" borderId="2" xfId="0" applyFont="1" applyFill="1" applyBorder="1" applyAlignment="1" applyProtection="1">
      <alignment horizontal="center" vertical="center" wrapText="1"/>
    </xf>
    <xf numFmtId="0" fontId="57" fillId="5" borderId="41" xfId="0" applyFont="1" applyFill="1" applyBorder="1" applyAlignment="1" applyProtection="1">
      <alignment horizontal="center" vertical="center" wrapText="1"/>
    </xf>
    <xf numFmtId="0" fontId="57" fillId="5" borderId="4" xfId="0" applyFont="1" applyFill="1" applyBorder="1" applyAlignment="1" applyProtection="1">
      <alignment horizontal="center" vertical="center" wrapText="1"/>
    </xf>
    <xf numFmtId="0" fontId="57" fillId="5" borderId="0" xfId="0" applyFont="1" applyFill="1" applyBorder="1" applyAlignment="1" applyProtection="1">
      <alignment horizontal="center" vertical="center" wrapText="1"/>
    </xf>
    <xf numFmtId="0" fontId="57" fillId="5" borderId="43" xfId="0" applyFont="1" applyFill="1" applyBorder="1" applyAlignment="1" applyProtection="1">
      <alignment horizontal="center" vertical="center" wrapText="1"/>
    </xf>
    <xf numFmtId="0" fontId="5" fillId="0" borderId="44" xfId="0" applyFont="1" applyFill="1" applyBorder="1" applyAlignment="1" applyProtection="1">
      <alignment horizontal="left" vertical="center" shrinkToFit="1"/>
      <protection locked="0"/>
    </xf>
    <xf numFmtId="0" fontId="5" fillId="0" borderId="8"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5" borderId="4"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43" xfId="0" applyFont="1" applyFill="1" applyBorder="1" applyAlignment="1" applyProtection="1">
      <alignment horizontal="center" vertical="center"/>
    </xf>
    <xf numFmtId="0" fontId="69" fillId="0" borderId="36" xfId="0" applyFont="1" applyFill="1" applyBorder="1" applyAlignment="1" applyProtection="1">
      <alignment horizontal="center" vertical="center" shrinkToFit="1"/>
      <protection locked="0"/>
    </xf>
    <xf numFmtId="0" fontId="69" fillId="0" borderId="3" xfId="0" applyFont="1" applyFill="1" applyBorder="1" applyAlignment="1" applyProtection="1">
      <alignment horizontal="center" vertical="center" shrinkToFit="1"/>
      <protection locked="0"/>
    </xf>
    <xf numFmtId="0" fontId="69" fillId="0" borderId="39" xfId="0" applyFont="1" applyFill="1" applyBorder="1" applyAlignment="1" applyProtection="1">
      <alignment horizontal="center" vertical="center"/>
      <protection locked="0"/>
    </xf>
    <xf numFmtId="0" fontId="69" fillId="0" borderId="2" xfId="0" applyFont="1" applyFill="1" applyBorder="1" applyAlignment="1" applyProtection="1">
      <alignment horizontal="center" vertical="center"/>
      <protection locked="0"/>
    </xf>
    <xf numFmtId="0" fontId="69" fillId="0" borderId="46"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shrinkToFit="1"/>
      <protection locked="0"/>
    </xf>
    <xf numFmtId="0" fontId="5" fillId="0" borderId="2"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5" borderId="37" xfId="0" applyFont="1" applyFill="1" applyBorder="1" applyAlignment="1" applyProtection="1">
      <alignment horizontal="center" vertical="center" wrapText="1"/>
    </xf>
    <xf numFmtId="0" fontId="5" fillId="5" borderId="47" xfId="0" applyFont="1" applyFill="1" applyBorder="1" applyAlignment="1" applyProtection="1">
      <alignment horizontal="center" vertical="center" wrapText="1"/>
    </xf>
    <xf numFmtId="0" fontId="69" fillId="0" borderId="39" xfId="0" applyFont="1" applyFill="1" applyBorder="1" applyAlignment="1" applyProtection="1">
      <alignment horizontal="left" vertical="center" shrinkToFit="1"/>
      <protection locked="0"/>
    </xf>
    <xf numFmtId="0" fontId="69" fillId="0" borderId="2" xfId="0" applyFont="1" applyFill="1" applyBorder="1" applyAlignment="1" applyProtection="1">
      <alignment horizontal="left" vertical="center" shrinkToFit="1"/>
      <protection locked="0"/>
    </xf>
    <xf numFmtId="0" fontId="69" fillId="0" borderId="46" xfId="0" applyFont="1" applyFill="1" applyBorder="1" applyAlignment="1" applyProtection="1">
      <alignment horizontal="left" vertical="center" shrinkToFit="1"/>
      <protection locked="0"/>
    </xf>
    <xf numFmtId="0" fontId="69" fillId="0" borderId="37" xfId="0" applyFont="1" applyFill="1" applyBorder="1" applyAlignment="1" applyProtection="1">
      <alignment horizontal="left" vertical="center" shrinkToFit="1"/>
      <protection locked="0"/>
    </xf>
    <xf numFmtId="0" fontId="69" fillId="0" borderId="45" xfId="0" applyFont="1" applyFill="1" applyBorder="1" applyAlignment="1" applyProtection="1">
      <alignment horizontal="left" vertical="center" shrinkToFit="1"/>
      <protection locked="0"/>
    </xf>
    <xf numFmtId="0" fontId="69" fillId="0" borderId="0" xfId="0" applyFont="1" applyFill="1" applyBorder="1" applyAlignment="1" applyProtection="1">
      <alignment horizontal="left" vertical="center" shrinkToFit="1"/>
      <protection locked="0"/>
    </xf>
    <xf numFmtId="0" fontId="69" fillId="0" borderId="40" xfId="0" applyFont="1" applyFill="1" applyBorder="1" applyAlignment="1" applyProtection="1">
      <alignment horizontal="left" vertical="center" shrinkToFit="1"/>
      <protection locked="0"/>
    </xf>
    <xf numFmtId="0" fontId="69" fillId="0" borderId="6"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38" fontId="5" fillId="0" borderId="37" xfId="1"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6" fillId="0" borderId="2" xfId="0" applyFont="1" applyFill="1" applyBorder="1" applyAlignment="1" applyProtection="1">
      <alignment vertical="center"/>
    </xf>
    <xf numFmtId="0" fontId="6" fillId="0" borderId="36" xfId="0" applyFont="1" applyFill="1" applyBorder="1" applyAlignment="1" applyProtection="1">
      <alignment vertical="center"/>
    </xf>
    <xf numFmtId="38" fontId="5" fillId="0" borderId="39" xfId="1" applyFont="1" applyFill="1" applyBorder="1" applyAlignment="1" applyProtection="1">
      <alignment horizontal="left" vertical="center"/>
      <protection locked="0"/>
    </xf>
    <xf numFmtId="38" fontId="5" fillId="0" borderId="2" xfId="1" applyFont="1" applyFill="1" applyBorder="1" applyAlignment="1" applyProtection="1">
      <alignment horizontal="left" vertical="center"/>
      <protection locked="0"/>
    </xf>
    <xf numFmtId="38" fontId="5" fillId="0" borderId="46" xfId="1" applyFont="1" applyFill="1" applyBorder="1" applyAlignment="1" applyProtection="1">
      <alignment horizontal="left" vertical="center"/>
      <protection locked="0"/>
    </xf>
    <xf numFmtId="38" fontId="5" fillId="0" borderId="37" xfId="1" applyFont="1" applyFill="1" applyBorder="1" applyAlignment="1" applyProtection="1">
      <alignment horizontal="left" vertical="center"/>
      <protection locked="0"/>
    </xf>
    <xf numFmtId="38" fontId="5" fillId="0" borderId="8" xfId="1"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Fill="1" applyBorder="1" applyAlignment="1" applyProtection="1">
      <alignment horizontal="center" shrinkToFit="1"/>
      <protection locked="0"/>
    </xf>
    <xf numFmtId="0" fontId="5" fillId="0" borderId="0" xfId="0" applyFont="1" applyFill="1" applyBorder="1" applyAlignment="1" applyProtection="1">
      <alignment horizontal="center"/>
      <protection locked="0"/>
    </xf>
    <xf numFmtId="0" fontId="5" fillId="0" borderId="2"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right" vertical="center" wrapText="1"/>
      <protection locked="0"/>
    </xf>
    <xf numFmtId="0" fontId="5" fillId="0" borderId="0" xfId="0" applyFont="1" applyFill="1" applyBorder="1" applyAlignment="1" applyProtection="1">
      <alignment horizontal="right" vertical="center" wrapText="1"/>
      <protection locked="0"/>
    </xf>
    <xf numFmtId="0" fontId="68" fillId="0" borderId="2" xfId="0" applyFont="1" applyFill="1" applyBorder="1" applyAlignment="1" applyProtection="1">
      <alignment horizontal="center" vertical="center" shrinkToFit="1"/>
      <protection locked="0"/>
    </xf>
    <xf numFmtId="0" fontId="68" fillId="0" borderId="36" xfId="0" applyFont="1" applyFill="1" applyBorder="1" applyAlignment="1" applyProtection="1">
      <alignment horizontal="center" vertical="center" shrinkToFit="1"/>
      <protection locked="0"/>
    </xf>
    <xf numFmtId="0" fontId="68" fillId="0" borderId="6" xfId="0" applyFont="1" applyFill="1" applyBorder="1" applyAlignment="1" applyProtection="1">
      <alignment horizontal="center" vertical="center" shrinkToFit="1"/>
      <protection locked="0"/>
    </xf>
    <xf numFmtId="0" fontId="68" fillId="0" borderId="3" xfId="0" applyFont="1" applyFill="1" applyBorder="1" applyAlignment="1" applyProtection="1">
      <alignment horizontal="center" vertical="center" shrinkToFit="1"/>
      <protection locked="0"/>
    </xf>
    <xf numFmtId="0" fontId="69" fillId="0" borderId="39" xfId="0" applyFont="1" applyFill="1" applyBorder="1" applyAlignment="1" applyProtection="1">
      <alignment horizontal="left" vertical="center" indent="1"/>
    </xf>
    <xf numFmtId="0" fontId="69" fillId="0" borderId="2" xfId="0" applyFont="1" applyFill="1" applyBorder="1" applyAlignment="1" applyProtection="1">
      <alignment horizontal="left" vertical="center" indent="1"/>
    </xf>
    <xf numFmtId="0" fontId="69" fillId="0" borderId="36" xfId="0" applyFont="1" applyFill="1" applyBorder="1" applyAlignment="1" applyProtection="1">
      <alignment horizontal="left" vertical="center" indent="1"/>
    </xf>
    <xf numFmtId="0" fontId="69" fillId="0" borderId="45" xfId="0" applyFont="1" applyFill="1" applyBorder="1" applyAlignment="1" applyProtection="1">
      <alignment horizontal="left" vertical="center" indent="1"/>
    </xf>
    <xf numFmtId="0" fontId="69" fillId="0" borderId="0" xfId="0" applyFont="1" applyFill="1" applyBorder="1" applyAlignment="1" applyProtection="1">
      <alignment horizontal="left" vertical="center" indent="1"/>
    </xf>
    <xf numFmtId="0" fontId="69" fillId="0" borderId="1" xfId="0" applyFont="1" applyFill="1" applyBorder="1" applyAlignment="1" applyProtection="1">
      <alignment horizontal="left" vertical="center" indent="1"/>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6" xfId="0" applyFont="1" applyFill="1" applyBorder="1" applyAlignment="1" applyProtection="1">
      <alignment horizontal="right" vertical="center"/>
    </xf>
    <xf numFmtId="0" fontId="69" fillId="0" borderId="0" xfId="0" applyFont="1" applyFill="1" applyBorder="1" applyAlignment="1" applyProtection="1">
      <alignment horizontal="right" vertical="center" indent="2"/>
    </xf>
    <xf numFmtId="0" fontId="5" fillId="0" borderId="0"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69" fillId="0" borderId="6" xfId="0" applyFont="1" applyFill="1" applyBorder="1" applyAlignment="1" applyProtection="1">
      <alignment horizontal="right" vertical="center" indent="2"/>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38" fontId="5" fillId="5" borderId="2" xfId="1" applyFont="1" applyFill="1" applyBorder="1" applyAlignment="1" applyProtection="1">
      <alignment horizontal="center" vertical="center"/>
    </xf>
    <xf numFmtId="38" fontId="5" fillId="5" borderId="41" xfId="1" applyFont="1" applyFill="1" applyBorder="1" applyAlignment="1" applyProtection="1">
      <alignment horizontal="center" vertical="center"/>
    </xf>
    <xf numFmtId="38" fontId="5" fillId="5" borderId="37" xfId="1" applyFont="1" applyFill="1" applyBorder="1" applyAlignment="1" applyProtection="1">
      <alignment horizontal="center" vertical="center"/>
    </xf>
    <xf numFmtId="38" fontId="5" fillId="5" borderId="47" xfId="1" applyFont="1" applyFill="1" applyBorder="1" applyAlignment="1" applyProtection="1">
      <alignment horizontal="center" vertical="center"/>
    </xf>
    <xf numFmtId="0" fontId="7" fillId="0" borderId="0" xfId="0" applyFont="1" applyFill="1" applyAlignment="1" applyProtection="1">
      <alignment horizontal="center"/>
    </xf>
    <xf numFmtId="0" fontId="5" fillId="5" borderId="4"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wrapText="1"/>
    </xf>
    <xf numFmtId="0" fontId="5" fillId="0" borderId="2" xfId="0" applyFont="1" applyFill="1" applyBorder="1" applyAlignment="1" applyProtection="1">
      <alignment horizontal="distributed" vertical="center" justifyLastLine="1"/>
    </xf>
    <xf numFmtId="0" fontId="5" fillId="0" borderId="6" xfId="0" applyFont="1" applyFill="1" applyBorder="1" applyAlignment="1" applyProtection="1">
      <alignment horizontal="distributed" vertical="center" justifyLastLine="1"/>
    </xf>
    <xf numFmtId="0" fontId="5" fillId="0" borderId="0" xfId="0" applyFont="1" applyFill="1" applyBorder="1" applyAlignment="1" applyProtection="1">
      <alignment horizontal="center" vertical="center"/>
      <protection locked="0"/>
    </xf>
    <xf numFmtId="0" fontId="69" fillId="0" borderId="1"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 xfId="0" applyFont="1" applyFill="1" applyBorder="1" applyAlignment="1" applyProtection="1">
      <alignment horizontal="center" vertical="center" justifyLastLine="1"/>
    </xf>
    <xf numFmtId="0" fontId="5" fillId="0" borderId="36" xfId="0" applyFont="1" applyFill="1" applyBorder="1" applyAlignment="1" applyProtection="1">
      <alignment horizontal="center" vertical="center" justifyLastLine="1"/>
    </xf>
    <xf numFmtId="0" fontId="5" fillId="0" borderId="0" xfId="0" applyFont="1" applyFill="1" applyBorder="1" applyAlignment="1" applyProtection="1">
      <alignment horizontal="center" vertical="center" justifyLastLine="1"/>
    </xf>
    <xf numFmtId="0" fontId="5" fillId="0" borderId="1" xfId="0" applyFont="1" applyFill="1" applyBorder="1" applyAlignment="1" applyProtection="1">
      <alignment horizontal="center" vertical="center" justifyLastLine="1"/>
    </xf>
    <xf numFmtId="0" fontId="5" fillId="0" borderId="39" xfId="0"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38" fontId="5" fillId="5" borderId="39" xfId="1" applyFont="1" applyFill="1" applyBorder="1" applyAlignment="1" applyProtection="1">
      <alignment horizontal="center" vertical="center"/>
    </xf>
    <xf numFmtId="38" fontId="5" fillId="5" borderId="46" xfId="1"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5" fillId="0" borderId="37" xfId="0" applyFont="1" applyFill="1" applyBorder="1" applyAlignment="1" applyProtection="1">
      <alignment horizontal="right" vertical="center"/>
    </xf>
    <xf numFmtId="0" fontId="68" fillId="0" borderId="39" xfId="0" applyFont="1" applyFill="1" applyBorder="1" applyAlignment="1" applyProtection="1">
      <alignment horizontal="center" vertical="center" shrinkToFit="1"/>
    </xf>
    <xf numFmtId="0" fontId="68" fillId="0" borderId="2" xfId="0" applyFont="1" applyFill="1" applyBorder="1" applyAlignment="1" applyProtection="1">
      <alignment horizontal="center" vertical="center" shrinkToFit="1"/>
    </xf>
    <xf numFmtId="0" fontId="68" fillId="0" borderId="40" xfId="0" applyFont="1" applyFill="1" applyBorder="1" applyAlignment="1" applyProtection="1">
      <alignment horizontal="center" vertical="center" shrinkToFit="1"/>
    </xf>
    <xf numFmtId="0" fontId="68" fillId="0" borderId="6" xfId="0" applyFont="1" applyFill="1" applyBorder="1" applyAlignment="1" applyProtection="1">
      <alignment horizontal="center" vertical="center" shrinkToFit="1"/>
    </xf>
    <xf numFmtId="0" fontId="12" fillId="0" borderId="1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38" fontId="40" fillId="0" borderId="0" xfId="1" applyFont="1" applyFill="1" applyBorder="1" applyAlignment="1" applyProtection="1">
      <alignment horizontal="center" vertical="center" shrinkToFit="1"/>
    </xf>
    <xf numFmtId="0" fontId="13" fillId="0" borderId="0" xfId="0" applyFont="1" applyAlignment="1" applyProtection="1">
      <alignment horizontal="center" vertical="center"/>
    </xf>
    <xf numFmtId="0" fontId="50" fillId="0" borderId="0" xfId="0" applyFont="1" applyFill="1" applyAlignment="1" applyProtection="1">
      <alignment horizontal="center"/>
    </xf>
    <xf numFmtId="0" fontId="12"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12" fillId="0" borderId="0" xfId="0" applyFont="1" applyFill="1" applyBorder="1" applyAlignment="1" applyProtection="1">
      <alignment shrinkToFit="1"/>
    </xf>
    <xf numFmtId="0" fontId="28" fillId="0" borderId="0" xfId="0" applyFont="1" applyFill="1" applyAlignment="1" applyProtection="1">
      <alignment horizontal="center"/>
    </xf>
    <xf numFmtId="0" fontId="12" fillId="0" borderId="48"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30" fillId="6" borderId="6" xfId="0" applyFont="1" applyFill="1" applyBorder="1" applyAlignment="1" applyProtection="1">
      <alignment shrinkToFit="1"/>
    </xf>
    <xf numFmtId="0" fontId="28" fillId="0" borderId="2" xfId="0" applyFont="1" applyFill="1" applyBorder="1" applyAlignment="1" applyProtection="1">
      <alignment shrinkToFit="1"/>
    </xf>
    <xf numFmtId="38" fontId="28" fillId="0" borderId="2" xfId="0" applyNumberFormat="1" applyFont="1" applyFill="1" applyBorder="1" applyAlignment="1" applyProtection="1">
      <alignment shrinkToFit="1"/>
    </xf>
    <xf numFmtId="0" fontId="28" fillId="0" borderId="0" xfId="0" applyFont="1" applyFill="1" applyBorder="1" applyAlignment="1" applyProtection="1">
      <alignment horizontal="center" shrinkToFit="1"/>
    </xf>
    <xf numFmtId="38" fontId="28" fillId="0" borderId="0" xfId="1" applyFont="1" applyFill="1" applyBorder="1" applyAlignment="1" applyProtection="1">
      <alignment shrinkToFit="1"/>
    </xf>
    <xf numFmtId="0" fontId="28" fillId="0" borderId="0" xfId="0" applyFont="1" applyFill="1" applyAlignment="1" applyProtection="1">
      <alignment shrinkToFit="1"/>
    </xf>
    <xf numFmtId="38" fontId="28" fillId="0" borderId="0" xfId="2" applyFont="1" applyFill="1" applyBorder="1" applyAlignment="1" applyProtection="1">
      <alignment shrinkToFit="1"/>
    </xf>
    <xf numFmtId="0" fontId="28" fillId="0" borderId="0" xfId="0" applyFont="1" applyFill="1" applyAlignment="1" applyProtection="1"/>
    <xf numFmtId="38" fontId="28" fillId="0" borderId="0" xfId="0" applyNumberFormat="1" applyFont="1" applyFill="1" applyAlignment="1" applyProtection="1">
      <alignment shrinkToFit="1"/>
    </xf>
    <xf numFmtId="38" fontId="33" fillId="0" borderId="21" xfId="1" applyFont="1" applyFill="1" applyBorder="1" applyAlignment="1" applyProtection="1">
      <alignment horizontal="center" shrinkToFit="1"/>
    </xf>
    <xf numFmtId="0" fontId="28" fillId="0" borderId="0" xfId="0" applyFont="1" applyFill="1" applyBorder="1" applyAlignment="1" applyProtection="1">
      <alignment horizontal="center"/>
    </xf>
    <xf numFmtId="38" fontId="40" fillId="0" borderId="0" xfId="2" applyFont="1" applyFill="1" applyAlignment="1" applyProtection="1">
      <alignment vertical="center" shrinkToFit="1"/>
    </xf>
    <xf numFmtId="0" fontId="0" fillId="0" borderId="0" xfId="0" applyAlignment="1" applyProtection="1">
      <alignment horizontal="center" vertical="center"/>
    </xf>
    <xf numFmtId="38" fontId="40" fillId="0" borderId="0" xfId="1" applyFont="1" applyFill="1" applyAlignment="1" applyProtection="1">
      <alignment horizontal="center" vertical="center" shrinkToFit="1"/>
    </xf>
    <xf numFmtId="38" fontId="40" fillId="0" borderId="0" xfId="2" applyFont="1" applyFill="1" applyAlignment="1" applyProtection="1">
      <alignment horizontal="center" shrinkToFit="1"/>
    </xf>
    <xf numFmtId="0" fontId="28" fillId="0" borderId="6" xfId="0"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xf>
    <xf numFmtId="0" fontId="46"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28" fillId="0" borderId="0" xfId="0" applyFont="1" applyFill="1" applyBorder="1" applyAlignment="1" applyProtection="1">
      <alignment horizontal="right" vertical="center" shrinkToFit="1"/>
    </xf>
    <xf numFmtId="38" fontId="40" fillId="0" borderId="0" xfId="2" applyFont="1" applyFill="1" applyBorder="1" applyAlignment="1" applyProtection="1">
      <alignment vertical="center" shrinkToFit="1"/>
    </xf>
    <xf numFmtId="0" fontId="0" fillId="0" borderId="0" xfId="0" applyFont="1" applyFill="1" applyBorder="1" applyAlignment="1" applyProtection="1">
      <alignment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 xfId="0" applyFont="1" applyFill="1" applyBorder="1" applyAlignment="1" applyProtection="1">
      <alignment vertical="center"/>
    </xf>
    <xf numFmtId="0" fontId="28" fillId="0" borderId="0" xfId="0" applyFont="1" applyFill="1" applyBorder="1" applyAlignment="1" applyProtection="1">
      <alignment vertical="center"/>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3" xfId="0" applyFill="1" applyBorder="1" applyAlignment="1" applyProtection="1">
      <alignment horizontal="center" vertical="center"/>
    </xf>
    <xf numFmtId="0" fontId="4" fillId="0" borderId="25" xfId="0" applyFont="1" applyFill="1" applyBorder="1" applyAlignment="1" applyProtection="1">
      <alignment horizontal="center" vertical="center"/>
    </xf>
    <xf numFmtId="179" fontId="28" fillId="0" borderId="17" xfId="0" applyNumberFormat="1" applyFont="1" applyFill="1" applyBorder="1" applyAlignment="1" applyProtection="1">
      <alignment horizontal="center" vertical="center"/>
    </xf>
    <xf numFmtId="181" fontId="28" fillId="0" borderId="17" xfId="0" applyNumberFormat="1" applyFont="1" applyFill="1" applyBorder="1" applyAlignment="1" applyProtection="1">
      <alignment horizontal="center" vertical="center"/>
    </xf>
    <xf numFmtId="38" fontId="28" fillId="0" borderId="17" xfId="2" applyFont="1" applyFill="1" applyBorder="1" applyAlignment="1" applyProtection="1">
      <alignment horizontal="center" vertical="center"/>
    </xf>
    <xf numFmtId="180" fontId="28" fillId="0" borderId="17" xfId="0" applyNumberFormat="1" applyFont="1" applyFill="1" applyBorder="1" applyAlignment="1" applyProtection="1">
      <alignment horizontal="center" vertical="center"/>
    </xf>
    <xf numFmtId="0" fontId="45" fillId="0" borderId="6" xfId="0" applyFont="1" applyFill="1" applyBorder="1" applyAlignment="1" applyProtection="1">
      <alignment horizontal="distributed" vertical="center"/>
    </xf>
    <xf numFmtId="178" fontId="40" fillId="0" borderId="17" xfId="0" applyNumberFormat="1" applyFont="1" applyFill="1" applyBorder="1" applyAlignment="1" applyProtection="1">
      <alignment shrinkToFit="1"/>
    </xf>
    <xf numFmtId="38" fontId="40" fillId="0" borderId="17" xfId="2" applyFont="1" applyFill="1" applyBorder="1" applyAlignment="1" applyProtection="1">
      <alignment shrinkToFit="1"/>
    </xf>
    <xf numFmtId="0" fontId="40" fillId="0" borderId="0" xfId="0" applyFont="1" applyFill="1" applyBorder="1" applyAlignment="1" applyProtection="1">
      <alignment horizontal="center"/>
    </xf>
    <xf numFmtId="0" fontId="28" fillId="0" borderId="20" xfId="0" applyFont="1" applyFill="1" applyBorder="1" applyAlignment="1" applyProtection="1">
      <alignment horizontal="center"/>
    </xf>
    <xf numFmtId="0" fontId="28" fillId="0" borderId="21" xfId="0" applyFont="1" applyFill="1" applyBorder="1" applyAlignment="1" applyProtection="1">
      <alignment horizontal="center"/>
    </xf>
    <xf numFmtId="0" fontId="28" fillId="0" borderId="49" xfId="0" applyFont="1" applyFill="1" applyBorder="1" applyAlignment="1" applyProtection="1">
      <alignment horizontal="center"/>
    </xf>
    <xf numFmtId="0" fontId="32" fillId="0" borderId="50" xfId="0" applyFont="1" applyFill="1" applyBorder="1" applyAlignment="1" applyProtection="1"/>
    <xf numFmtId="0" fontId="32" fillId="0" borderId="51" xfId="0" applyFont="1" applyFill="1" applyBorder="1" applyAlignment="1" applyProtection="1"/>
    <xf numFmtId="38" fontId="40" fillId="0" borderId="51" xfId="0" applyNumberFormat="1" applyFont="1" applyFill="1" applyBorder="1" applyAlignment="1" applyProtection="1">
      <alignment shrinkToFit="1"/>
    </xf>
    <xf numFmtId="0" fontId="32" fillId="0" borderId="51" xfId="0" applyFont="1" applyFill="1" applyBorder="1" applyAlignment="1" applyProtection="1">
      <alignment horizontal="center"/>
    </xf>
    <xf numFmtId="0" fontId="32" fillId="0" borderId="52" xfId="0" applyFont="1" applyFill="1" applyBorder="1" applyAlignment="1" applyProtection="1">
      <alignment horizontal="center"/>
    </xf>
    <xf numFmtId="38" fontId="40" fillId="0" borderId="25" xfId="0" applyNumberFormat="1" applyFont="1" applyFill="1" applyBorder="1" applyAlignment="1" applyProtection="1">
      <alignment shrinkToFit="1"/>
    </xf>
    <xf numFmtId="38" fontId="40" fillId="0" borderId="17" xfId="0" applyNumberFormat="1" applyFont="1" applyFill="1" applyBorder="1" applyAlignment="1" applyProtection="1">
      <alignment shrinkToFit="1"/>
    </xf>
    <xf numFmtId="0" fontId="32" fillId="0" borderId="53" xfId="0" applyFont="1" applyFill="1" applyBorder="1" applyAlignment="1" applyProtection="1">
      <alignment horizontal="center"/>
    </xf>
    <xf numFmtId="38" fontId="35" fillId="4" borderId="25" xfId="2" applyNumberFormat="1" applyFont="1" applyFill="1" applyBorder="1" applyAlignment="1" applyProtection="1">
      <alignment shrinkToFit="1"/>
    </xf>
    <xf numFmtId="38" fontId="35" fillId="4" borderId="17" xfId="2" applyNumberFormat="1" applyFont="1" applyFill="1" applyBorder="1" applyAlignment="1" applyProtection="1">
      <alignment shrinkToFit="1"/>
    </xf>
    <xf numFmtId="38" fontId="35" fillId="4" borderId="18" xfId="2" applyNumberFormat="1" applyFont="1" applyFill="1" applyBorder="1" applyAlignment="1" applyProtection="1">
      <alignment shrinkToFit="1"/>
    </xf>
    <xf numFmtId="0" fontId="29" fillId="0" borderId="54" xfId="0" applyFont="1" applyFill="1" applyBorder="1" applyAlignment="1" applyProtection="1">
      <alignment horizontal="center" vertical="center" textRotation="255"/>
    </xf>
    <xf numFmtId="0" fontId="29" fillId="0" borderId="36" xfId="0" applyFont="1" applyFill="1" applyBorder="1" applyAlignment="1" applyProtection="1">
      <alignment horizontal="center" vertical="center" textRotation="255"/>
    </xf>
    <xf numFmtId="0" fontId="29" fillId="0" borderId="14" xfId="0" applyFont="1" applyFill="1" applyBorder="1" applyAlignment="1" applyProtection="1">
      <alignment horizontal="center" vertical="center" textRotation="255"/>
    </xf>
    <xf numFmtId="0" fontId="29" fillId="0" borderId="1" xfId="0" applyFont="1" applyFill="1" applyBorder="1" applyAlignment="1" applyProtection="1">
      <alignment horizontal="center" vertical="center" textRotation="255"/>
    </xf>
    <xf numFmtId="0" fontId="29" fillId="0" borderId="55" xfId="0" applyFont="1" applyFill="1" applyBorder="1" applyAlignment="1" applyProtection="1">
      <alignment horizontal="center" vertical="center" textRotation="255"/>
    </xf>
    <xf numFmtId="0" fontId="29" fillId="0" borderId="3" xfId="0" applyFont="1" applyFill="1" applyBorder="1" applyAlignment="1" applyProtection="1">
      <alignment horizontal="center" vertical="center" textRotation="255"/>
    </xf>
    <xf numFmtId="0" fontId="53" fillId="4" borderId="25" xfId="0" applyFont="1" applyFill="1" applyBorder="1" applyAlignment="1" applyProtection="1">
      <alignment horizontal="center" vertical="center" shrinkToFit="1"/>
      <protection locked="0"/>
    </xf>
    <xf numFmtId="0" fontId="53" fillId="4" borderId="17" xfId="0" applyFont="1" applyFill="1" applyBorder="1" applyAlignment="1" applyProtection="1">
      <alignment horizontal="center" vertical="center" shrinkToFit="1"/>
      <protection locked="0"/>
    </xf>
    <xf numFmtId="0" fontId="53" fillId="4" borderId="18" xfId="0" applyFont="1" applyFill="1" applyBorder="1" applyAlignment="1" applyProtection="1">
      <alignment horizontal="center" vertical="center" shrinkToFit="1"/>
      <protection locked="0"/>
    </xf>
    <xf numFmtId="0" fontId="4" fillId="4" borderId="25" xfId="0" applyFont="1" applyFill="1" applyBorder="1" applyAlignment="1" applyProtection="1">
      <alignment horizontal="center" vertical="center" shrinkToFit="1"/>
    </xf>
    <xf numFmtId="0" fontId="4" fillId="4" borderId="17" xfId="0" applyFont="1" applyFill="1" applyBorder="1" applyAlignment="1" applyProtection="1">
      <alignment horizontal="center" vertical="center" shrinkToFit="1"/>
    </xf>
    <xf numFmtId="0" fontId="4" fillId="4" borderId="18" xfId="0" applyFont="1" applyFill="1" applyBorder="1" applyAlignment="1" applyProtection="1">
      <alignment horizontal="center" vertical="center" shrinkToFit="1"/>
    </xf>
    <xf numFmtId="0" fontId="28" fillId="0" borderId="54"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38" fillId="0" borderId="56"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41" fillId="0" borderId="11" xfId="0"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1" fillId="0" borderId="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0" fontId="31" fillId="0" borderId="11"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6" fillId="0" borderId="25" xfId="0" applyFont="1" applyFill="1" applyBorder="1" applyAlignment="1" applyProtection="1">
      <alignment horizontal="center" vertical="center" wrapText="1"/>
    </xf>
    <xf numFmtId="0" fontId="56" fillId="0" borderId="17"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29" fillId="0" borderId="54" xfId="0" applyFont="1" applyFill="1" applyBorder="1" applyAlignment="1" applyProtection="1">
      <alignment horizontal="center" vertical="center" textRotation="255" wrapText="1"/>
    </xf>
    <xf numFmtId="0" fontId="32" fillId="0" borderId="17" xfId="0" applyFont="1" applyFill="1" applyBorder="1" applyAlignment="1" applyProtection="1">
      <alignment horizontal="center"/>
    </xf>
    <xf numFmtId="0" fontId="32" fillId="0" borderId="18" xfId="0" applyFont="1" applyFill="1" applyBorder="1" applyAlignment="1" applyProtection="1">
      <alignment horizontal="center"/>
    </xf>
    <xf numFmtId="38" fontId="40" fillId="0" borderId="25" xfId="2" applyFont="1" applyFill="1" applyBorder="1" applyAlignment="1" applyProtection="1">
      <alignment horizontal="right" vertical="center" shrinkToFit="1"/>
    </xf>
    <xf numFmtId="38" fontId="40" fillId="0" borderId="17" xfId="2" applyFont="1" applyFill="1" applyBorder="1" applyAlignment="1" applyProtection="1">
      <alignment horizontal="right" vertical="center" shrinkToFit="1"/>
    </xf>
    <xf numFmtId="0" fontId="32" fillId="0" borderId="19" xfId="0" applyFont="1" applyFill="1" applyBorder="1" applyAlignment="1" applyProtection="1">
      <alignment horizontal="center"/>
    </xf>
    <xf numFmtId="0" fontId="12" fillId="0" borderId="14" xfId="0" applyFont="1" applyBorder="1" applyAlignment="1" applyProtection="1"/>
    <xf numFmtId="0" fontId="12" fillId="0" borderId="0" xfId="0" applyFont="1" applyBorder="1" applyAlignment="1" applyProtection="1"/>
    <xf numFmtId="0" fontId="12" fillId="0" borderId="16" xfId="0" applyFont="1" applyBorder="1" applyAlignment="1" applyProtection="1"/>
    <xf numFmtId="0" fontId="32" fillId="0" borderId="56" xfId="0" applyFont="1" applyFill="1" applyBorder="1" applyAlignment="1" applyProtection="1">
      <alignment horizontal="center" vertical="center" wrapText="1"/>
    </xf>
    <xf numFmtId="0" fontId="32" fillId="0" borderId="11"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2" fillId="0" borderId="6"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9" fillId="0" borderId="14" xfId="0" applyFont="1" applyBorder="1" applyAlignment="1" applyProtection="1">
      <alignment vertical="top" wrapText="1"/>
    </xf>
    <xf numFmtId="0" fontId="29" fillId="0" borderId="0" xfId="0" applyFont="1" applyBorder="1" applyAlignment="1" applyProtection="1">
      <alignment vertical="top" wrapText="1"/>
    </xf>
    <xf numFmtId="0" fontId="29" fillId="0" borderId="16" xfId="0" applyFont="1" applyBorder="1" applyAlignment="1" applyProtection="1">
      <alignment vertical="top" wrapText="1"/>
    </xf>
    <xf numFmtId="176" fontId="29" fillId="0" borderId="0" xfId="0" applyNumberFormat="1" applyFont="1" applyFill="1" applyBorder="1" applyAlignment="1" applyProtection="1">
      <alignment horizontal="center" vertical="center"/>
    </xf>
    <xf numFmtId="0" fontId="4" fillId="4" borderId="60" xfId="0" applyFont="1" applyFill="1" applyBorder="1" applyAlignment="1" applyProtection="1">
      <alignment horizontal="center" shrinkToFit="1"/>
    </xf>
    <xf numFmtId="0" fontId="4" fillId="4" borderId="17" xfId="0" applyFont="1" applyFill="1" applyBorder="1" applyAlignment="1" applyProtection="1">
      <alignment horizontal="center" shrinkToFit="1"/>
    </xf>
    <xf numFmtId="0" fontId="4" fillId="4" borderId="18" xfId="0" applyFont="1" applyFill="1" applyBorder="1" applyAlignment="1" applyProtection="1">
      <alignment horizontal="center" shrinkToFit="1"/>
    </xf>
    <xf numFmtId="38" fontId="35" fillId="4" borderId="25" xfId="2" applyFont="1" applyFill="1" applyBorder="1" applyAlignment="1" applyProtection="1">
      <alignment horizontal="center" shrinkToFit="1"/>
    </xf>
    <xf numFmtId="38" fontId="35" fillId="4" borderId="17" xfId="2" applyFont="1" applyFill="1" applyBorder="1" applyAlignment="1" applyProtection="1">
      <alignment horizontal="center" shrinkToFit="1"/>
    </xf>
    <xf numFmtId="38" fontId="35" fillId="4" borderId="18" xfId="2" applyFont="1" applyFill="1" applyBorder="1" applyAlignment="1" applyProtection="1">
      <alignment horizontal="center" shrinkToFit="1"/>
    </xf>
    <xf numFmtId="0" fontId="28" fillId="0" borderId="0"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xf>
    <xf numFmtId="38" fontId="35" fillId="4" borderId="25" xfId="2" applyFont="1" applyFill="1" applyBorder="1" applyAlignment="1" applyProtection="1">
      <alignment shrinkToFit="1"/>
    </xf>
    <xf numFmtId="38" fontId="35" fillId="4" borderId="17" xfId="2" applyFont="1" applyFill="1" applyBorder="1" applyAlignment="1" applyProtection="1">
      <alignment shrinkToFit="1"/>
    </xf>
    <xf numFmtId="38" fontId="35" fillId="4" borderId="18" xfId="2" applyFont="1" applyFill="1" applyBorder="1" applyAlignment="1" applyProtection="1">
      <alignment shrinkToFit="1"/>
    </xf>
    <xf numFmtId="0" fontId="28" fillId="0" borderId="60"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38" fontId="35" fillId="6" borderId="25" xfId="2" applyFont="1" applyFill="1" applyBorder="1" applyAlignment="1" applyProtection="1">
      <alignment shrinkToFit="1"/>
    </xf>
    <xf numFmtId="38" fontId="35" fillId="6" borderId="17" xfId="2" applyFont="1" applyFill="1" applyBorder="1" applyAlignment="1" applyProtection="1">
      <alignment shrinkToFit="1"/>
    </xf>
    <xf numFmtId="38" fontId="35" fillId="6" borderId="18" xfId="2" applyFont="1" applyFill="1" applyBorder="1" applyAlignment="1" applyProtection="1">
      <alignment shrinkToFit="1"/>
    </xf>
    <xf numFmtId="0" fontId="29" fillId="0" borderId="14" xfId="0" applyFont="1" applyBorder="1" applyAlignment="1" applyProtection="1">
      <alignment vertical="center"/>
    </xf>
    <xf numFmtId="0" fontId="29" fillId="0" borderId="0" xfId="0" applyFont="1" applyBorder="1" applyAlignment="1" applyProtection="1">
      <alignment vertical="center"/>
    </xf>
    <xf numFmtId="0" fontId="29" fillId="0" borderId="16" xfId="0" applyFont="1" applyBorder="1" applyAlignment="1" applyProtection="1">
      <alignment vertical="center"/>
    </xf>
    <xf numFmtId="0" fontId="28" fillId="0" borderId="57" xfId="0" applyFont="1" applyBorder="1" applyAlignment="1" applyProtection="1">
      <alignment horizontal="center"/>
    </xf>
    <xf numFmtId="0" fontId="28" fillId="0" borderId="58" xfId="0" applyFont="1" applyBorder="1" applyAlignment="1" applyProtection="1">
      <alignment horizontal="center"/>
    </xf>
    <xf numFmtId="0" fontId="28" fillId="0" borderId="59" xfId="0" applyFont="1" applyBorder="1" applyAlignment="1" applyProtection="1">
      <alignment horizontal="center"/>
    </xf>
    <xf numFmtId="0" fontId="38" fillId="0" borderId="56"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8" fillId="0" borderId="5" xfId="0"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32" fillId="0" borderId="56" xfId="0" applyFont="1" applyFill="1" applyBorder="1" applyAlignment="1" applyProtection="1">
      <alignment horizontal="center" vertical="center"/>
    </xf>
    <xf numFmtId="0" fontId="32" fillId="0" borderId="11"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0" borderId="15" xfId="0" applyFont="1" applyFill="1" applyBorder="1" applyAlignment="1" applyProtection="1">
      <alignment horizontal="center" vertical="center"/>
    </xf>
    <xf numFmtId="0" fontId="32" fillId="0" borderId="17" xfId="0" applyFont="1" applyFill="1" applyBorder="1" applyAlignment="1" applyProtection="1"/>
    <xf numFmtId="0" fontId="32" fillId="0" borderId="19" xfId="0" applyFont="1" applyFill="1" applyBorder="1" applyAlignment="1" applyProtection="1"/>
    <xf numFmtId="0" fontId="4" fillId="0" borderId="4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36" fillId="6" borderId="17" xfId="0" applyFont="1" applyFill="1" applyBorder="1" applyAlignment="1" applyProtection="1">
      <alignment shrinkToFit="1"/>
    </xf>
    <xf numFmtId="0" fontId="32" fillId="0" borderId="18" xfId="0" applyFont="1" applyFill="1" applyBorder="1" applyAlignment="1" applyProtection="1"/>
    <xf numFmtId="0" fontId="36" fillId="4" borderId="17" xfId="0" applyFont="1" applyFill="1" applyBorder="1" applyAlignment="1" applyProtection="1">
      <alignment shrinkToFit="1"/>
    </xf>
    <xf numFmtId="0" fontId="31" fillId="0" borderId="0" xfId="0" applyFont="1" applyFill="1" applyBorder="1" applyAlignment="1" applyProtection="1">
      <alignment horizontal="center" vertical="center"/>
    </xf>
    <xf numFmtId="177" fontId="39" fillId="6" borderId="48" xfId="0" applyNumberFormat="1" applyFont="1" applyFill="1" applyBorder="1" applyAlignment="1" applyProtection="1">
      <alignment horizontal="center" vertical="center"/>
    </xf>
    <xf numFmtId="177" fontId="39" fillId="6" borderId="13" xfId="0" applyNumberFormat="1" applyFont="1" applyFill="1" applyBorder="1" applyAlignment="1" applyProtection="1">
      <alignment horizontal="center" vertical="center"/>
    </xf>
    <xf numFmtId="177" fontId="39" fillId="6" borderId="20" xfId="0" applyNumberFormat="1" applyFont="1" applyFill="1" applyBorder="1" applyAlignment="1" applyProtection="1">
      <alignment horizontal="center" vertical="center"/>
    </xf>
    <xf numFmtId="177" fontId="39" fillId="6" borderId="22" xfId="0" applyNumberFormat="1" applyFont="1" applyFill="1" applyBorder="1" applyAlignment="1" applyProtection="1">
      <alignment horizontal="center" vertical="center"/>
    </xf>
    <xf numFmtId="0" fontId="32" fillId="0" borderId="6" xfId="0" applyFont="1" applyFill="1" applyBorder="1" applyAlignment="1" applyProtection="1"/>
    <xf numFmtId="0" fontId="32" fillId="0" borderId="3" xfId="0" applyFont="1" applyFill="1" applyBorder="1" applyAlignment="1" applyProtection="1"/>
    <xf numFmtId="0" fontId="28" fillId="0" borderId="55"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32" fillId="0" borderId="25" xfId="0" applyFont="1" applyFill="1" applyBorder="1" applyAlignment="1" applyProtection="1"/>
    <xf numFmtId="0" fontId="30" fillId="4" borderId="6" xfId="0" applyFont="1" applyFill="1" applyBorder="1" applyAlignment="1" applyProtection="1">
      <alignment shrinkToFit="1"/>
    </xf>
    <xf numFmtId="0" fontId="32" fillId="4" borderId="11" xfId="0" applyFont="1" applyFill="1" applyBorder="1" applyAlignment="1" applyProtection="1">
      <alignment horizontal="center"/>
    </xf>
    <xf numFmtId="0" fontId="33" fillId="0" borderId="11" xfId="0" applyFont="1" applyFill="1" applyBorder="1" applyAlignment="1" applyProtection="1">
      <alignment horizontal="center" vertical="center" shrinkToFit="1"/>
    </xf>
    <xf numFmtId="0" fontId="33" fillId="0" borderId="6" xfId="0" applyFont="1" applyFill="1" applyBorder="1" applyAlignment="1" applyProtection="1">
      <alignment horizontal="center" vertical="center" shrinkToFit="1"/>
    </xf>
    <xf numFmtId="0" fontId="35" fillId="6" borderId="11" xfId="0" applyFont="1" applyFill="1" applyBorder="1" applyAlignment="1" applyProtection="1">
      <alignment horizontal="center"/>
    </xf>
    <xf numFmtId="0" fontId="32" fillId="0" borderId="56"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shrinkToFit="1"/>
    </xf>
    <xf numFmtId="0" fontId="33" fillId="4" borderId="6"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xf>
    <xf numFmtId="0" fontId="29" fillId="0" borderId="62"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6" fillId="3" borderId="56" xfId="0" applyFont="1" applyFill="1" applyBorder="1" applyAlignment="1" applyProtection="1">
      <alignment horizontal="center" vertical="center"/>
    </xf>
    <xf numFmtId="0" fontId="26" fillId="3" borderId="11"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0" fontId="26" fillId="3" borderId="64" xfId="0" applyFont="1" applyFill="1" applyBorder="1" applyAlignment="1" applyProtection="1">
      <alignment horizontal="center" vertical="center"/>
    </xf>
    <xf numFmtId="0" fontId="26" fillId="3" borderId="21" xfId="0" applyFont="1" applyFill="1" applyBorder="1" applyAlignment="1" applyProtection="1">
      <alignment horizontal="center" vertical="center"/>
    </xf>
    <xf numFmtId="0" fontId="26" fillId="3" borderId="22"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49" fontId="30" fillId="3" borderId="56" xfId="0" applyNumberFormat="1" applyFont="1" applyFill="1" applyBorder="1" applyAlignment="1" applyProtection="1">
      <alignment horizontal="center" vertical="center"/>
    </xf>
    <xf numFmtId="49" fontId="30" fillId="3" borderId="11" xfId="0" applyNumberFormat="1" applyFont="1" applyFill="1" applyBorder="1" applyAlignment="1" applyProtection="1">
      <alignment horizontal="center" vertical="center"/>
    </xf>
    <xf numFmtId="49" fontId="30" fillId="3" borderId="13" xfId="0" applyNumberFormat="1" applyFont="1" applyFill="1" applyBorder="1" applyAlignment="1" applyProtection="1">
      <alignment horizontal="center" vertical="center"/>
    </xf>
    <xf numFmtId="0" fontId="29" fillId="0" borderId="65"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32" fillId="4" borderId="11" xfId="0" applyFont="1" applyFill="1" applyBorder="1" applyAlignment="1" applyProtection="1">
      <alignment horizontal="center" vertical="center" shrinkToFit="1"/>
    </xf>
    <xf numFmtId="0" fontId="32" fillId="4" borderId="6" xfId="0" applyFont="1" applyFill="1" applyBorder="1" applyAlignment="1" applyProtection="1">
      <alignment horizontal="center" vertical="center" shrinkToFit="1"/>
    </xf>
    <xf numFmtId="0" fontId="28" fillId="0" borderId="48" xfId="0" applyFont="1" applyFill="1" applyBorder="1" applyAlignment="1" applyProtection="1">
      <alignment vertical="center" wrapText="1"/>
    </xf>
    <xf numFmtId="0" fontId="28" fillId="0" borderId="11" xfId="0" applyFont="1" applyFill="1" applyBorder="1" applyAlignment="1" applyProtection="1">
      <alignment vertical="center" wrapText="1"/>
    </xf>
    <xf numFmtId="0" fontId="28" fillId="0" borderId="13" xfId="0" applyFont="1" applyFill="1" applyBorder="1" applyAlignment="1" applyProtection="1">
      <alignment vertical="center" wrapText="1"/>
    </xf>
    <xf numFmtId="0" fontId="28" fillId="0" borderId="14"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8" fillId="0" borderId="20" xfId="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28" fillId="0" borderId="22" xfId="0" applyFont="1" applyFill="1" applyBorder="1" applyAlignment="1" applyProtection="1">
      <alignment vertical="center" wrapText="1"/>
    </xf>
    <xf numFmtId="176" fontId="25" fillId="6" borderId="48" xfId="0" applyNumberFormat="1" applyFont="1" applyFill="1" applyBorder="1" applyAlignment="1" applyProtection="1">
      <alignment horizontal="center" vertical="center"/>
    </xf>
    <xf numFmtId="176" fontId="25" fillId="6" borderId="13" xfId="0" applyNumberFormat="1" applyFont="1" applyFill="1" applyBorder="1" applyAlignment="1" applyProtection="1">
      <alignment horizontal="center" vertical="center"/>
    </xf>
    <xf numFmtId="176" fontId="25" fillId="6" borderId="14" xfId="0" applyNumberFormat="1" applyFont="1" applyFill="1" applyBorder="1" applyAlignment="1" applyProtection="1">
      <alignment horizontal="center" vertical="center"/>
    </xf>
    <xf numFmtId="176" fontId="25" fillId="6" borderId="16" xfId="0" applyNumberFormat="1" applyFont="1" applyFill="1" applyBorder="1" applyAlignment="1" applyProtection="1">
      <alignment horizontal="center" vertical="center"/>
    </xf>
    <xf numFmtId="0" fontId="35" fillId="6" borderId="6" xfId="0" applyFont="1" applyFill="1" applyBorder="1" applyAlignment="1" applyProtection="1">
      <alignment horizontal="center"/>
    </xf>
    <xf numFmtId="0" fontId="32" fillId="4" borderId="6" xfId="0" applyFont="1" applyFill="1" applyBorder="1" applyAlignment="1" applyProtection="1">
      <alignment horizontal="center"/>
    </xf>
    <xf numFmtId="0" fontId="28" fillId="0" borderId="60" xfId="0" applyFont="1" applyFill="1" applyBorder="1" applyAlignment="1" applyProtection="1">
      <alignment horizontal="center" vertical="center" shrinkToFit="1"/>
    </xf>
    <xf numFmtId="0" fontId="28" fillId="0" borderId="17" xfId="0" applyFont="1" applyFill="1" applyBorder="1" applyAlignment="1" applyProtection="1">
      <alignment horizontal="center" vertical="center" shrinkToFit="1"/>
    </xf>
    <xf numFmtId="0" fontId="28" fillId="0" borderId="18" xfId="0" applyFont="1" applyFill="1" applyBorder="1" applyAlignment="1" applyProtection="1">
      <alignment horizontal="center" vertical="center" shrinkToFit="1"/>
    </xf>
    <xf numFmtId="0" fontId="26" fillId="3"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30" fillId="3" borderId="0" xfId="0" applyFont="1" applyFill="1" applyAlignment="1" applyProtection="1">
      <alignment horizontal="center" vertical="center"/>
    </xf>
    <xf numFmtId="0" fontId="15" fillId="0" borderId="0" xfId="0" applyFont="1" applyAlignment="1" applyProtection="1">
      <alignment vertical="top"/>
    </xf>
    <xf numFmtId="0" fontId="3" fillId="0" borderId="0" xfId="0" applyFont="1" applyAlignment="1">
      <alignment vertical="top"/>
    </xf>
    <xf numFmtId="0" fontId="17" fillId="0" borderId="0" xfId="0" applyFont="1" applyAlignment="1" applyProtection="1">
      <alignment horizontal="center" vertical="center" wrapText="1"/>
    </xf>
    <xf numFmtId="0" fontId="1" fillId="0" borderId="0" xfId="0" applyFont="1" applyAlignment="1" applyProtection="1">
      <alignment horizontal="left" vertical="center"/>
      <protection locked="0"/>
    </xf>
    <xf numFmtId="0" fontId="25" fillId="7" borderId="0" xfId="0" applyFont="1" applyFill="1" applyAlignment="1" applyProtection="1">
      <alignment horizontal="center" vertical="center"/>
    </xf>
    <xf numFmtId="0" fontId="3" fillId="0" borderId="0" xfId="0" applyFont="1" applyAlignment="1" applyProtection="1">
      <alignment vertical="center"/>
    </xf>
    <xf numFmtId="0" fontId="0" fillId="0" borderId="0" xfId="0" applyFont="1" applyFill="1" applyAlignment="1" applyProtection="1">
      <alignment horizontal="center" vertical="center"/>
    </xf>
    <xf numFmtId="0" fontId="26" fillId="8" borderId="0" xfId="0" applyFont="1" applyFill="1" applyAlignment="1" applyProtection="1">
      <alignment horizontal="center" vertical="center"/>
    </xf>
    <xf numFmtId="0" fontId="0" fillId="0" borderId="0" xfId="0" applyFill="1" applyAlignment="1" applyProtection="1">
      <alignment horizontal="center" vertical="center"/>
      <protection locked="0"/>
    </xf>
    <xf numFmtId="0" fontId="25" fillId="8" borderId="0" xfId="0" applyFont="1" applyFill="1" applyAlignment="1" applyProtection="1">
      <alignment horizontal="center" vertical="center"/>
    </xf>
    <xf numFmtId="0" fontId="63" fillId="3" borderId="2" xfId="0" applyFont="1" applyFill="1" applyBorder="1" applyAlignment="1" applyProtection="1">
      <alignment horizontal="center" vertical="center"/>
      <protection locked="0"/>
    </xf>
    <xf numFmtId="0" fontId="63" fillId="3" borderId="36" xfId="0" applyFont="1" applyFill="1" applyBorder="1" applyAlignment="1" applyProtection="1">
      <alignment horizontal="center" vertical="center"/>
      <protection locked="0"/>
    </xf>
    <xf numFmtId="0" fontId="63" fillId="3" borderId="0" xfId="0" applyFont="1" applyFill="1" applyBorder="1" applyAlignment="1" applyProtection="1">
      <alignment horizontal="center" vertical="center"/>
      <protection locked="0"/>
    </xf>
    <xf numFmtId="0" fontId="63" fillId="3" borderId="6" xfId="0" applyFont="1" applyFill="1" applyBorder="1" applyAlignment="1" applyProtection="1">
      <alignment horizontal="center" vertical="center"/>
      <protection locked="0"/>
    </xf>
    <xf numFmtId="0" fontId="63" fillId="3" borderId="3"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40"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62" fillId="3" borderId="2" xfId="0" applyFont="1" applyFill="1" applyBorder="1" applyAlignment="1" applyProtection="1">
      <alignment horizontal="center" vertical="center"/>
      <protection locked="0"/>
    </xf>
    <xf numFmtId="0" fontId="62" fillId="3" borderId="36" xfId="0" applyFont="1" applyFill="1" applyBorder="1" applyAlignment="1" applyProtection="1">
      <alignment horizontal="center" vertical="center"/>
      <protection locked="0"/>
    </xf>
    <xf numFmtId="0" fontId="62" fillId="3" borderId="6" xfId="0" applyFont="1" applyFill="1" applyBorder="1" applyAlignment="1" applyProtection="1">
      <alignment horizontal="center" vertical="center"/>
      <protection locked="0"/>
    </xf>
    <xf numFmtId="0" fontId="62" fillId="3" borderId="3" xfId="0" applyFont="1" applyFill="1" applyBorder="1" applyAlignment="1" applyProtection="1">
      <alignment horizontal="center" vertical="center"/>
      <protection locked="0"/>
    </xf>
    <xf numFmtId="0" fontId="5" fillId="3" borderId="66" xfId="0" applyFont="1" applyFill="1" applyBorder="1" applyAlignment="1" applyProtection="1">
      <alignment horizontal="right" vertical="center" wrapText="1"/>
      <protection locked="0"/>
    </xf>
    <xf numFmtId="0" fontId="5" fillId="3" borderId="67" xfId="0" applyFont="1" applyFill="1" applyBorder="1" applyAlignment="1" applyProtection="1">
      <alignment horizontal="right" vertical="center" wrapText="1"/>
      <protection locked="0"/>
    </xf>
    <xf numFmtId="0" fontId="5" fillId="3" borderId="68" xfId="0" applyFont="1" applyFill="1" applyBorder="1" applyAlignment="1" applyProtection="1">
      <alignment horizontal="right" vertical="center" wrapText="1"/>
      <protection locked="0"/>
    </xf>
    <xf numFmtId="0" fontId="5" fillId="3" borderId="69" xfId="0" applyFont="1" applyFill="1" applyBorder="1" applyAlignment="1" applyProtection="1">
      <alignment horizontal="right" vertical="center" wrapText="1"/>
      <protection locked="0"/>
    </xf>
    <xf numFmtId="0" fontId="5" fillId="3" borderId="70" xfId="0" applyFont="1" applyFill="1" applyBorder="1" applyAlignment="1" applyProtection="1">
      <alignment horizontal="right" vertical="center" wrapText="1"/>
      <protection locked="0"/>
    </xf>
    <xf numFmtId="0" fontId="5" fillId="3" borderId="71" xfId="0" applyFont="1" applyFill="1" applyBorder="1" applyAlignment="1" applyProtection="1">
      <alignment horizontal="right" vertical="center" wrapText="1"/>
      <protection locked="0"/>
    </xf>
    <xf numFmtId="0" fontId="63" fillId="3" borderId="2" xfId="0" applyFont="1" applyFill="1" applyBorder="1" applyAlignment="1" applyProtection="1">
      <alignment horizontal="center" vertical="center" wrapText="1"/>
      <protection locked="0"/>
    </xf>
    <xf numFmtId="0" fontId="63" fillId="3" borderId="6"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protection locked="0"/>
    </xf>
    <xf numFmtId="0" fontId="5" fillId="3" borderId="73" xfId="0" applyFont="1" applyFill="1" applyBorder="1" applyAlignment="1" applyProtection="1">
      <alignment horizontal="center"/>
      <protection locked="0"/>
    </xf>
    <xf numFmtId="0" fontId="64" fillId="3" borderId="0" xfId="0" applyFont="1" applyFill="1" applyBorder="1" applyAlignment="1" applyProtection="1">
      <alignment horizontal="center"/>
      <protection locked="0"/>
    </xf>
    <xf numFmtId="0" fontId="8" fillId="0" borderId="4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64" fillId="3" borderId="2" xfId="0" applyFont="1" applyFill="1" applyBorder="1" applyAlignment="1" applyProtection="1">
      <alignment horizontal="center" vertical="center"/>
      <protection locked="0"/>
    </xf>
    <xf numFmtId="0" fontId="64" fillId="3" borderId="37" xfId="0" applyFont="1" applyFill="1" applyBorder="1" applyAlignment="1" applyProtection="1">
      <alignment horizontal="center" vertical="center"/>
      <protection locked="0"/>
    </xf>
    <xf numFmtId="38" fontId="5" fillId="0" borderId="39" xfId="1" applyFont="1" applyFill="1" applyBorder="1" applyAlignment="1" applyProtection="1">
      <alignment horizontal="left" vertical="center"/>
    </xf>
    <xf numFmtId="38" fontId="5" fillId="0" borderId="2" xfId="1" applyFont="1" applyFill="1" applyBorder="1" applyAlignment="1" applyProtection="1">
      <alignment horizontal="left" vertical="center"/>
    </xf>
    <xf numFmtId="38" fontId="5" fillId="0" borderId="46" xfId="1" applyFont="1" applyFill="1" applyBorder="1" applyAlignment="1" applyProtection="1">
      <alignment horizontal="left" vertical="center"/>
    </xf>
    <xf numFmtId="38" fontId="5" fillId="0" borderId="37" xfId="1" applyFont="1" applyFill="1" applyBorder="1" applyAlignment="1" applyProtection="1">
      <alignment horizontal="left" vertical="center"/>
    </xf>
    <xf numFmtId="0" fontId="63" fillId="3" borderId="0" xfId="0" applyFont="1" applyFill="1" applyBorder="1" applyAlignment="1" applyProtection="1">
      <alignment horizontal="center" vertical="center" wrapText="1"/>
      <protection locked="0"/>
    </xf>
    <xf numFmtId="0" fontId="63" fillId="3" borderId="0" xfId="0" applyFont="1" applyFill="1" applyBorder="1" applyAlignment="1" applyProtection="1">
      <alignment horizontal="left" vertical="center" indent="1"/>
      <protection locked="0"/>
    </xf>
    <xf numFmtId="38" fontId="1" fillId="0" borderId="2" xfId="1" applyFont="1" applyFill="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3" fontId="62" fillId="3" borderId="44" xfId="0" applyNumberFormat="1" applyFont="1" applyFill="1" applyBorder="1" applyAlignment="1" applyProtection="1">
      <alignment horizontal="right" vertical="center"/>
      <protection locked="0"/>
    </xf>
    <xf numFmtId="3" fontId="62" fillId="3" borderId="8" xfId="0" applyNumberFormat="1" applyFont="1" applyFill="1" applyBorder="1" applyAlignment="1" applyProtection="1">
      <alignment horizontal="right" vertical="center"/>
      <protection locked="0"/>
    </xf>
    <xf numFmtId="3" fontId="62" fillId="3" borderId="40" xfId="0" applyNumberFormat="1" applyFont="1" applyFill="1" applyBorder="1" applyAlignment="1" applyProtection="1">
      <alignment horizontal="right" vertical="center"/>
      <protection locked="0"/>
    </xf>
    <xf numFmtId="3" fontId="62" fillId="3" borderId="6" xfId="0" applyNumberFormat="1" applyFont="1" applyFill="1" applyBorder="1" applyAlignment="1" applyProtection="1">
      <alignment horizontal="right" vertical="center"/>
      <protection locked="0"/>
    </xf>
    <xf numFmtId="0" fontId="0" fillId="0" borderId="2"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38" fontId="5" fillId="0" borderId="2" xfId="1" applyFont="1" applyFill="1" applyBorder="1" applyAlignment="1" applyProtection="1">
      <alignment horizontal="center" vertical="center"/>
    </xf>
    <xf numFmtId="38" fontId="5" fillId="0" borderId="37" xfId="1" applyFont="1" applyFill="1" applyBorder="1" applyAlignment="1" applyProtection="1">
      <alignment horizontal="center" vertical="center"/>
    </xf>
    <xf numFmtId="0" fontId="3" fillId="0" borderId="0" xfId="0" applyFont="1" applyFill="1" applyBorder="1" applyAlignment="1" applyProtection="1">
      <alignment horizontal="right" vertical="center" indent="2"/>
    </xf>
    <xf numFmtId="0" fontId="63" fillId="3" borderId="36" xfId="0" applyFont="1" applyFill="1" applyBorder="1" applyAlignment="1" applyProtection="1">
      <alignment horizontal="center" vertical="center" wrapText="1"/>
      <protection locked="0"/>
    </xf>
    <xf numFmtId="0" fontId="63" fillId="3" borderId="1" xfId="0" applyFont="1" applyFill="1" applyBorder="1" applyAlignment="1" applyProtection="1">
      <alignment horizontal="center" vertical="center" wrapText="1"/>
      <protection locked="0"/>
    </xf>
    <xf numFmtId="0" fontId="63" fillId="3" borderId="3"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left" vertical="center" indent="1"/>
    </xf>
    <xf numFmtId="0" fontId="3" fillId="0" borderId="2" xfId="0" applyFont="1" applyFill="1" applyBorder="1" applyAlignment="1" applyProtection="1">
      <alignment horizontal="left" vertical="center" indent="1"/>
    </xf>
    <xf numFmtId="0" fontId="3" fillId="0" borderId="36" xfId="0" applyFont="1" applyFill="1" applyBorder="1" applyAlignment="1" applyProtection="1">
      <alignment horizontal="left" vertical="center" indent="1"/>
    </xf>
    <xf numFmtId="0" fontId="3" fillId="0" borderId="45" xfId="0"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right" vertical="center" indent="2"/>
    </xf>
    <xf numFmtId="3" fontId="62" fillId="3" borderId="45" xfId="0" applyNumberFormat="1" applyFont="1" applyFill="1" applyBorder="1" applyAlignment="1" applyProtection="1">
      <alignment horizontal="center" vertical="center"/>
      <protection locked="0"/>
    </xf>
    <xf numFmtId="3" fontId="62" fillId="3" borderId="0" xfId="0" applyNumberFormat="1" applyFont="1" applyFill="1" applyBorder="1" applyAlignment="1" applyProtection="1">
      <alignment horizontal="center" vertical="center"/>
      <protection locked="0"/>
    </xf>
    <xf numFmtId="3" fontId="62" fillId="3" borderId="2" xfId="0" applyNumberFormat="1" applyFont="1" applyFill="1" applyBorder="1" applyAlignment="1" applyProtection="1">
      <alignment horizontal="center" vertical="center"/>
      <protection locked="0"/>
    </xf>
    <xf numFmtId="3" fontId="62" fillId="3" borderId="0" xfId="0" applyNumberFormat="1" applyFont="1" applyFill="1" applyAlignment="1" applyProtection="1">
      <alignment horizontal="center" vertical="center"/>
      <protection locked="0"/>
    </xf>
    <xf numFmtId="0" fontId="63" fillId="3" borderId="45" xfId="0" applyFont="1" applyFill="1" applyBorder="1" applyAlignment="1" applyProtection="1">
      <alignment horizontal="left" vertical="center" wrapText="1" indent="1"/>
      <protection locked="0"/>
    </xf>
    <xf numFmtId="0" fontId="63" fillId="3" borderId="2" xfId="0" applyFont="1" applyFill="1" applyBorder="1" applyAlignment="1" applyProtection="1">
      <alignment horizontal="left" vertical="center" wrapText="1" indent="1"/>
      <protection locked="0"/>
    </xf>
    <xf numFmtId="0" fontId="63" fillId="3" borderId="0" xfId="0" applyFont="1" applyFill="1" applyBorder="1" applyAlignment="1" applyProtection="1">
      <alignment horizontal="left" vertical="center" wrapText="1" indent="1"/>
      <protection locked="0"/>
    </xf>
    <xf numFmtId="0" fontId="63" fillId="3" borderId="46" xfId="0" applyFont="1" applyFill="1" applyBorder="1" applyAlignment="1" applyProtection="1">
      <alignment horizontal="left" vertical="center" wrapText="1" indent="1"/>
      <protection locked="0"/>
    </xf>
    <xf numFmtId="0" fontId="63" fillId="3" borderId="37" xfId="0" applyFont="1" applyFill="1" applyBorder="1" applyAlignment="1" applyProtection="1">
      <alignment horizontal="left" vertical="center" wrapText="1" indent="1"/>
      <protection locked="0"/>
    </xf>
    <xf numFmtId="0" fontId="63" fillId="3" borderId="40" xfId="0" applyFont="1" applyFill="1" applyBorder="1" applyAlignment="1" applyProtection="1">
      <alignment horizontal="left" vertical="center" wrapText="1" indent="1"/>
      <protection locked="0"/>
    </xf>
    <xf numFmtId="0" fontId="63" fillId="3" borderId="6" xfId="0" applyFont="1" applyFill="1" applyBorder="1" applyAlignment="1" applyProtection="1">
      <alignment horizontal="left" vertical="center" wrapText="1" indent="1"/>
      <protection locked="0"/>
    </xf>
    <xf numFmtId="0" fontId="12" fillId="0" borderId="48"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39" fillId="0" borderId="11" xfId="0" applyFont="1" applyFill="1" applyBorder="1" applyAlignment="1" applyProtection="1">
      <alignment horizontal="center" vertical="center" shrinkToFit="1"/>
    </xf>
    <xf numFmtId="0" fontId="39" fillId="0" borderId="6" xfId="0" applyFont="1" applyFill="1" applyBorder="1" applyAlignment="1" applyProtection="1">
      <alignment horizontal="center" vertical="center" shrinkToFit="1"/>
    </xf>
    <xf numFmtId="178" fontId="40" fillId="5" borderId="17" xfId="0" applyNumberFormat="1" applyFont="1" applyFill="1" applyBorder="1" applyAlignment="1" applyProtection="1">
      <alignment shrinkToFit="1"/>
    </xf>
    <xf numFmtId="0" fontId="4" fillId="0" borderId="25"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30" fillId="4" borderId="17" xfId="0" applyFont="1" applyFill="1" applyBorder="1" applyAlignment="1" applyProtection="1">
      <alignment shrinkToFit="1"/>
    </xf>
    <xf numFmtId="0" fontId="39" fillId="4" borderId="11" xfId="0" applyFont="1" applyFill="1" applyBorder="1" applyAlignment="1" applyProtection="1">
      <alignment horizontal="center" vertical="center" shrinkToFit="1"/>
    </xf>
    <xf numFmtId="0" fontId="39" fillId="4" borderId="6" xfId="0" applyFont="1" applyFill="1" applyBorder="1" applyAlignment="1" applyProtection="1">
      <alignment horizontal="center" vertical="center" shrinkToFit="1"/>
    </xf>
    <xf numFmtId="0" fontId="33" fillId="4" borderId="11" xfId="0" applyFont="1" applyFill="1" applyBorder="1" applyAlignment="1" applyProtection="1">
      <alignment horizontal="center"/>
    </xf>
    <xf numFmtId="0" fontId="30" fillId="6" borderId="17" xfId="0" applyFont="1" applyFill="1" applyBorder="1" applyAlignment="1" applyProtection="1">
      <alignment shrinkToFit="1"/>
    </xf>
    <xf numFmtId="0" fontId="35" fillId="4" borderId="6" xfId="0" applyFont="1" applyFill="1" applyBorder="1" applyAlignment="1" applyProtection="1">
      <alignment horizontal="center"/>
    </xf>
    <xf numFmtId="0" fontId="33" fillId="4" borderId="6" xfId="0" applyFont="1" applyFill="1" applyBorder="1" applyAlignment="1" applyProtection="1">
      <alignment horizontal="center"/>
    </xf>
    <xf numFmtId="0" fontId="35" fillId="4" borderId="11" xfId="0" applyFont="1" applyFill="1" applyBorder="1" applyAlignment="1" applyProtection="1">
      <alignment horizontal="center"/>
    </xf>
    <xf numFmtId="0" fontId="26" fillId="6" borderId="11" xfId="0" applyFont="1" applyFill="1" applyBorder="1" applyAlignment="1" applyProtection="1">
      <alignment horizontal="center"/>
    </xf>
    <xf numFmtId="0" fontId="1" fillId="0" borderId="0" xfId="0" applyFont="1" applyAlignment="1" applyProtection="1">
      <alignment horizontal="left" vertical="center"/>
    </xf>
    <xf numFmtId="0" fontId="26" fillId="7" borderId="0" xfId="0" applyFont="1" applyFill="1" applyAlignment="1" applyProtection="1">
      <alignment horizontal="center" vertical="center"/>
    </xf>
    <xf numFmtId="0" fontId="65" fillId="0" borderId="25" xfId="0" applyFont="1" applyBorder="1" applyAlignment="1" applyProtection="1">
      <alignment horizontal="center" vertical="center"/>
    </xf>
    <xf numFmtId="0" fontId="65" fillId="0" borderId="17" xfId="0" applyFont="1" applyBorder="1" applyAlignment="1" applyProtection="1">
      <alignment horizontal="center" vertical="center"/>
    </xf>
    <xf numFmtId="0" fontId="65" fillId="0" borderId="18" xfId="0" applyFont="1" applyBorder="1" applyAlignment="1" applyProtection="1">
      <alignment horizontal="center" vertical="center"/>
    </xf>
    <xf numFmtId="0" fontId="0" fillId="0" borderId="0" xfId="0" applyFill="1" applyAlignment="1" applyProtection="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0</xdr:colOff>
      <xdr:row>31</xdr:row>
      <xdr:rowOff>95250</xdr:rowOff>
    </xdr:from>
    <xdr:to>
      <xdr:col>37</xdr:col>
      <xdr:colOff>0</xdr:colOff>
      <xdr:row>32</xdr:row>
      <xdr:rowOff>76200</xdr:rowOff>
    </xdr:to>
    <xdr:pic>
      <xdr:nvPicPr>
        <xdr:cNvPr id="1098" name="Picture 11">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0100" y="66865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32</xdr:col>
      <xdr:colOff>190500</xdr:colOff>
      <xdr:row>1</xdr:row>
      <xdr:rowOff>228600</xdr:rowOff>
    </xdr:from>
    <xdr:to>
      <xdr:col>36</xdr:col>
      <xdr:colOff>209550</xdr:colOff>
      <xdr:row>4</xdr:row>
      <xdr:rowOff>36830</xdr:rowOff>
    </xdr:to>
    <xdr:sp macro="" textlink="">
      <xdr:nvSpPr>
        <xdr:cNvPr id="5" name="テキスト ボックス 9">
          <a:extLst>
            <a:ext uri="{FF2B5EF4-FFF2-40B4-BE49-F238E27FC236}">
              <a16:creationId xmlns:a16="http://schemas.microsoft.com/office/drawing/2014/main" id="{00000000-0008-0000-0000-000005000000}"/>
            </a:ext>
          </a:extLst>
        </xdr:cNvPr>
        <xdr:cNvSpPr txBox="1"/>
      </xdr:nvSpPr>
      <xdr:spPr>
        <a:xfrm>
          <a:off x="7467600" y="476250"/>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17</xdr:col>
      <xdr:colOff>57150</xdr:colOff>
      <xdr:row>39</xdr:row>
      <xdr:rowOff>114300</xdr:rowOff>
    </xdr:from>
    <xdr:ext cx="2331407" cy="26738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257675" y="7810500"/>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oneCellAnchor>
    <xdr:from>
      <xdr:col>17</xdr:col>
      <xdr:colOff>38100</xdr:colOff>
      <xdr:row>29</xdr:row>
      <xdr:rowOff>161925</xdr:rowOff>
    </xdr:from>
    <xdr:ext cx="2203167" cy="26738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38625" y="6372225"/>
          <a:ext cx="220316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医師氏名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twoCellAnchor>
    <xdr:from>
      <xdr:col>30</xdr:col>
      <xdr:colOff>9525</xdr:colOff>
      <xdr:row>49</xdr:row>
      <xdr:rowOff>304800</xdr:rowOff>
    </xdr:from>
    <xdr:to>
      <xdr:col>36</xdr:col>
      <xdr:colOff>28575</xdr:colOff>
      <xdr:row>49</xdr:row>
      <xdr:rowOff>1028700</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886575" y="10315575"/>
          <a:ext cx="1219200" cy="723900"/>
          <a:chOff x="3795700" y="3786126"/>
          <a:chExt cx="1178052" cy="1111549"/>
        </a:xfrm>
      </xdr:grpSpPr>
      <xdr:sp macro="" textlink="">
        <xdr:nvSpPr>
          <xdr:cNvPr id="17" name="フリーフォーム: 図形 16">
            <a:extLst>
              <a:ext uri="{FF2B5EF4-FFF2-40B4-BE49-F238E27FC236}">
                <a16:creationId xmlns:a16="http://schemas.microsoft.com/office/drawing/2014/main" id="{00000000-0008-0000-0000-000011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57150</xdr:colOff>
      <xdr:row>36</xdr:row>
      <xdr:rowOff>123825</xdr:rowOff>
    </xdr:from>
    <xdr:to>
      <xdr:col>66</xdr:col>
      <xdr:colOff>123825</xdr:colOff>
      <xdr:row>37</xdr:row>
      <xdr:rowOff>57150</xdr:rowOff>
    </xdr:to>
    <xdr:sp macro="" textlink="">
      <xdr:nvSpPr>
        <xdr:cNvPr id="9390" name="Freeform 51">
          <a:extLst>
            <a:ext uri="{FF2B5EF4-FFF2-40B4-BE49-F238E27FC236}">
              <a16:creationId xmlns:a16="http://schemas.microsoft.com/office/drawing/2014/main" id="{00000000-0008-0000-0100-0000AE2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9391" name="Freeform 52">
          <a:extLst>
            <a:ext uri="{FF2B5EF4-FFF2-40B4-BE49-F238E27FC236}">
              <a16:creationId xmlns:a16="http://schemas.microsoft.com/office/drawing/2014/main" id="{00000000-0008-0000-0100-0000AF2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9392" name="Freeform 51">
          <a:extLst>
            <a:ext uri="{FF2B5EF4-FFF2-40B4-BE49-F238E27FC236}">
              <a16:creationId xmlns:a16="http://schemas.microsoft.com/office/drawing/2014/main" id="{00000000-0008-0000-0100-0000B02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9393" name="Freeform 52">
          <a:extLst>
            <a:ext uri="{FF2B5EF4-FFF2-40B4-BE49-F238E27FC236}">
              <a16:creationId xmlns:a16="http://schemas.microsoft.com/office/drawing/2014/main" id="{00000000-0008-0000-0100-0000B12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9394" name="Freeform 51">
          <a:extLst>
            <a:ext uri="{FF2B5EF4-FFF2-40B4-BE49-F238E27FC236}">
              <a16:creationId xmlns:a16="http://schemas.microsoft.com/office/drawing/2014/main" id="{00000000-0008-0000-0100-0000B22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9395" name="Freeform 52">
          <a:extLst>
            <a:ext uri="{FF2B5EF4-FFF2-40B4-BE49-F238E27FC236}">
              <a16:creationId xmlns:a16="http://schemas.microsoft.com/office/drawing/2014/main" id="{00000000-0008-0000-0100-0000B32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9396" name="Freeform 51">
          <a:extLst>
            <a:ext uri="{FF2B5EF4-FFF2-40B4-BE49-F238E27FC236}">
              <a16:creationId xmlns:a16="http://schemas.microsoft.com/office/drawing/2014/main" id="{00000000-0008-0000-0100-0000B42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9397" name="Freeform 52">
          <a:extLst>
            <a:ext uri="{FF2B5EF4-FFF2-40B4-BE49-F238E27FC236}">
              <a16:creationId xmlns:a16="http://schemas.microsoft.com/office/drawing/2014/main" id="{00000000-0008-0000-0100-0000B52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76200</xdr:colOff>
      <xdr:row>11</xdr:row>
      <xdr:rowOff>133350</xdr:rowOff>
    </xdr:from>
    <xdr:ext cx="704873" cy="359073"/>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162425" y="2000250"/>
          <a:ext cx="70487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a:latin typeface="ＭＳ Ｐゴシック "/>
            </a:rPr>
            <a:t>（自ら</a:t>
          </a:r>
          <a:r>
            <a:rPr kumimoji="1" lang="ja-JP" altLang="en-US" sz="800" b="0">
              <a:latin typeface="+mj-ea"/>
              <a:ea typeface="+mj-ea"/>
            </a:rPr>
            <a:t>署名</a:t>
          </a:r>
          <a:r>
            <a:rPr kumimoji="1" lang="ja-JP" altLang="en-US" sz="800" b="0">
              <a:latin typeface="ＭＳ Ｐゴシック "/>
            </a:rPr>
            <a:t>し</a:t>
          </a:r>
          <a:endParaRPr kumimoji="1" lang="en-US" altLang="ja-JP" sz="800" b="0">
            <a:latin typeface="ＭＳ Ｐゴシック "/>
          </a:endParaRPr>
        </a:p>
        <a:p>
          <a:r>
            <a:rPr kumimoji="1" lang="ja-JP" altLang="en-US" sz="800" b="0">
              <a:latin typeface="ＭＳ Ｐゴシック "/>
            </a:rPr>
            <a:t>てください</a:t>
          </a:r>
          <a:r>
            <a:rPr kumimoji="1" lang="ja-JP" altLang="en-US" sz="800" b="0"/>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36</xdr:col>
      <xdr:colOff>0</xdr:colOff>
      <xdr:row>46</xdr:row>
      <xdr:rowOff>95250</xdr:rowOff>
    </xdr:from>
    <xdr:to>
      <xdr:col>36</xdr:col>
      <xdr:colOff>0</xdr:colOff>
      <xdr:row>47</xdr:row>
      <xdr:rowOff>76200</xdr:rowOff>
    </xdr:to>
    <xdr:pic>
      <xdr:nvPicPr>
        <xdr:cNvPr id="10284" name="Picture 3">
          <a:extLst>
            <a:ext uri="{FF2B5EF4-FFF2-40B4-BE49-F238E27FC236}">
              <a16:creationId xmlns:a16="http://schemas.microsoft.com/office/drawing/2014/main" id="{00000000-0008-0000-0200-00002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93821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19050</xdr:colOff>
          <xdr:row>7</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57150</xdr:colOff>
      <xdr:row>54</xdr:row>
      <xdr:rowOff>180975</xdr:rowOff>
    </xdr:from>
    <xdr:ext cx="1434111" cy="25904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933575" y="10572750"/>
          <a:ext cx="1434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（自ら署名してください）</a:t>
          </a:r>
        </a:p>
      </xdr:txBody>
    </xdr:sp>
    <xdr:clientData/>
  </xdr:oneCellAnchor>
  <xdr:oneCellAnchor>
    <xdr:from>
      <xdr:col>15</xdr:col>
      <xdr:colOff>190500</xdr:colOff>
      <xdr:row>52</xdr:row>
      <xdr:rowOff>180975</xdr:rowOff>
    </xdr:from>
    <xdr:ext cx="2331407" cy="26738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267075" y="10325100"/>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59</xdr:col>
      <xdr:colOff>57150</xdr:colOff>
      <xdr:row>36</xdr:row>
      <xdr:rowOff>123825</xdr:rowOff>
    </xdr:from>
    <xdr:to>
      <xdr:col>66</xdr:col>
      <xdr:colOff>123825</xdr:colOff>
      <xdr:row>37</xdr:row>
      <xdr:rowOff>57150</xdr:rowOff>
    </xdr:to>
    <xdr:sp macro="" textlink="">
      <xdr:nvSpPr>
        <xdr:cNvPr id="11423" name="Freeform 51">
          <a:extLst>
            <a:ext uri="{FF2B5EF4-FFF2-40B4-BE49-F238E27FC236}">
              <a16:creationId xmlns:a16="http://schemas.microsoft.com/office/drawing/2014/main" id="{00000000-0008-0000-0300-00009F2C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1424" name="Freeform 52">
          <a:extLst>
            <a:ext uri="{FF2B5EF4-FFF2-40B4-BE49-F238E27FC236}">
              <a16:creationId xmlns:a16="http://schemas.microsoft.com/office/drawing/2014/main" id="{00000000-0008-0000-0300-0000A02C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1425" name="Freeform 51">
          <a:extLst>
            <a:ext uri="{FF2B5EF4-FFF2-40B4-BE49-F238E27FC236}">
              <a16:creationId xmlns:a16="http://schemas.microsoft.com/office/drawing/2014/main" id="{00000000-0008-0000-0300-0000A12C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1426" name="Freeform 52">
          <a:extLst>
            <a:ext uri="{FF2B5EF4-FFF2-40B4-BE49-F238E27FC236}">
              <a16:creationId xmlns:a16="http://schemas.microsoft.com/office/drawing/2014/main" id="{00000000-0008-0000-0300-0000A22C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1427" name="Freeform 51">
          <a:extLst>
            <a:ext uri="{FF2B5EF4-FFF2-40B4-BE49-F238E27FC236}">
              <a16:creationId xmlns:a16="http://schemas.microsoft.com/office/drawing/2014/main" id="{00000000-0008-0000-0300-0000A32C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1428" name="Freeform 52">
          <a:extLst>
            <a:ext uri="{FF2B5EF4-FFF2-40B4-BE49-F238E27FC236}">
              <a16:creationId xmlns:a16="http://schemas.microsoft.com/office/drawing/2014/main" id="{00000000-0008-0000-0300-0000A42C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1429" name="Freeform 51">
          <a:extLst>
            <a:ext uri="{FF2B5EF4-FFF2-40B4-BE49-F238E27FC236}">
              <a16:creationId xmlns:a16="http://schemas.microsoft.com/office/drawing/2014/main" id="{00000000-0008-0000-0300-0000A52C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1430" name="Freeform 52">
          <a:extLst>
            <a:ext uri="{FF2B5EF4-FFF2-40B4-BE49-F238E27FC236}">
              <a16:creationId xmlns:a16="http://schemas.microsoft.com/office/drawing/2014/main" id="{00000000-0008-0000-0300-0000A62C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47625</xdr:colOff>
      <xdr:row>11</xdr:row>
      <xdr:rowOff>127001</xdr:rowOff>
    </xdr:from>
    <xdr:ext cx="1179425" cy="225703"/>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111625" y="2000251"/>
          <a:ext cx="11794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a:latin typeface="+mj-ea"/>
              <a:ea typeface="+mj-ea"/>
            </a:rPr>
            <a:t>（自ら署名してください）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59</xdr:col>
      <xdr:colOff>57150</xdr:colOff>
      <xdr:row>36</xdr:row>
      <xdr:rowOff>123825</xdr:rowOff>
    </xdr:from>
    <xdr:to>
      <xdr:col>66</xdr:col>
      <xdr:colOff>123825</xdr:colOff>
      <xdr:row>37</xdr:row>
      <xdr:rowOff>57150</xdr:rowOff>
    </xdr:to>
    <xdr:sp macro="" textlink="">
      <xdr:nvSpPr>
        <xdr:cNvPr id="12447" name="Freeform 51">
          <a:extLst>
            <a:ext uri="{FF2B5EF4-FFF2-40B4-BE49-F238E27FC236}">
              <a16:creationId xmlns:a16="http://schemas.microsoft.com/office/drawing/2014/main" id="{00000000-0008-0000-0400-00009F30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2448" name="Freeform 52">
          <a:extLst>
            <a:ext uri="{FF2B5EF4-FFF2-40B4-BE49-F238E27FC236}">
              <a16:creationId xmlns:a16="http://schemas.microsoft.com/office/drawing/2014/main" id="{00000000-0008-0000-0400-0000A030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2449" name="Freeform 51">
          <a:extLst>
            <a:ext uri="{FF2B5EF4-FFF2-40B4-BE49-F238E27FC236}">
              <a16:creationId xmlns:a16="http://schemas.microsoft.com/office/drawing/2014/main" id="{00000000-0008-0000-0400-0000A130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2450" name="Freeform 52">
          <a:extLst>
            <a:ext uri="{FF2B5EF4-FFF2-40B4-BE49-F238E27FC236}">
              <a16:creationId xmlns:a16="http://schemas.microsoft.com/office/drawing/2014/main" id="{00000000-0008-0000-0400-0000A230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2451" name="Freeform 51">
          <a:extLst>
            <a:ext uri="{FF2B5EF4-FFF2-40B4-BE49-F238E27FC236}">
              <a16:creationId xmlns:a16="http://schemas.microsoft.com/office/drawing/2014/main" id="{00000000-0008-0000-0400-0000A330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2452" name="Freeform 52">
          <a:extLst>
            <a:ext uri="{FF2B5EF4-FFF2-40B4-BE49-F238E27FC236}">
              <a16:creationId xmlns:a16="http://schemas.microsoft.com/office/drawing/2014/main" id="{00000000-0008-0000-0400-0000A430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2453" name="Freeform 51">
          <a:extLst>
            <a:ext uri="{FF2B5EF4-FFF2-40B4-BE49-F238E27FC236}">
              <a16:creationId xmlns:a16="http://schemas.microsoft.com/office/drawing/2014/main" id="{00000000-0008-0000-0400-0000A530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2454" name="Freeform 52">
          <a:extLst>
            <a:ext uri="{FF2B5EF4-FFF2-40B4-BE49-F238E27FC236}">
              <a16:creationId xmlns:a16="http://schemas.microsoft.com/office/drawing/2014/main" id="{00000000-0008-0000-0400-0000A630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39688</xdr:colOff>
      <xdr:row>11</xdr:row>
      <xdr:rowOff>127000</xdr:rowOff>
    </xdr:from>
    <xdr:ext cx="1179425" cy="225703"/>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103688" y="2000250"/>
          <a:ext cx="11794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a:latin typeface="+mj-ea"/>
              <a:ea typeface="+mj-ea"/>
            </a:rPr>
            <a:t>（自ら署名してください）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59</xdr:col>
      <xdr:colOff>57150</xdr:colOff>
      <xdr:row>36</xdr:row>
      <xdr:rowOff>123825</xdr:rowOff>
    </xdr:from>
    <xdr:to>
      <xdr:col>66</xdr:col>
      <xdr:colOff>123825</xdr:colOff>
      <xdr:row>37</xdr:row>
      <xdr:rowOff>57150</xdr:rowOff>
    </xdr:to>
    <xdr:sp macro="" textlink="">
      <xdr:nvSpPr>
        <xdr:cNvPr id="13471" name="Freeform 51">
          <a:extLst>
            <a:ext uri="{FF2B5EF4-FFF2-40B4-BE49-F238E27FC236}">
              <a16:creationId xmlns:a16="http://schemas.microsoft.com/office/drawing/2014/main" id="{00000000-0008-0000-0500-00009F3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3472" name="Freeform 52">
          <a:extLst>
            <a:ext uri="{FF2B5EF4-FFF2-40B4-BE49-F238E27FC236}">
              <a16:creationId xmlns:a16="http://schemas.microsoft.com/office/drawing/2014/main" id="{00000000-0008-0000-0500-0000A03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3473" name="Freeform 51">
          <a:extLst>
            <a:ext uri="{FF2B5EF4-FFF2-40B4-BE49-F238E27FC236}">
              <a16:creationId xmlns:a16="http://schemas.microsoft.com/office/drawing/2014/main" id="{00000000-0008-0000-0500-0000A13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3474" name="Freeform 52">
          <a:extLst>
            <a:ext uri="{FF2B5EF4-FFF2-40B4-BE49-F238E27FC236}">
              <a16:creationId xmlns:a16="http://schemas.microsoft.com/office/drawing/2014/main" id="{00000000-0008-0000-0500-0000A23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3475" name="Freeform 51">
          <a:extLst>
            <a:ext uri="{FF2B5EF4-FFF2-40B4-BE49-F238E27FC236}">
              <a16:creationId xmlns:a16="http://schemas.microsoft.com/office/drawing/2014/main" id="{00000000-0008-0000-0500-0000A33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3476" name="Freeform 52">
          <a:extLst>
            <a:ext uri="{FF2B5EF4-FFF2-40B4-BE49-F238E27FC236}">
              <a16:creationId xmlns:a16="http://schemas.microsoft.com/office/drawing/2014/main" id="{00000000-0008-0000-0500-0000A43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3477" name="Freeform 51">
          <a:extLst>
            <a:ext uri="{FF2B5EF4-FFF2-40B4-BE49-F238E27FC236}">
              <a16:creationId xmlns:a16="http://schemas.microsoft.com/office/drawing/2014/main" id="{00000000-0008-0000-0500-0000A534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3478" name="Freeform 52">
          <a:extLst>
            <a:ext uri="{FF2B5EF4-FFF2-40B4-BE49-F238E27FC236}">
              <a16:creationId xmlns:a16="http://schemas.microsoft.com/office/drawing/2014/main" id="{00000000-0008-0000-0500-0000A634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47625</xdr:colOff>
      <xdr:row>11</xdr:row>
      <xdr:rowOff>134938</xdr:rowOff>
    </xdr:from>
    <xdr:ext cx="1184042" cy="225703"/>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4111625" y="2008188"/>
          <a:ext cx="118404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a:latin typeface="ＭＳ Ｐゴシック" panose="020B0600070205080204" pitchFamily="50" charset="-128"/>
              <a:ea typeface="ＭＳ Ｐゴシック" panose="020B0600070205080204" pitchFamily="50" charset="-128"/>
            </a:rPr>
            <a:t>（自ら署名してください）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59</xdr:col>
      <xdr:colOff>57150</xdr:colOff>
      <xdr:row>36</xdr:row>
      <xdr:rowOff>123825</xdr:rowOff>
    </xdr:from>
    <xdr:to>
      <xdr:col>66</xdr:col>
      <xdr:colOff>123825</xdr:colOff>
      <xdr:row>37</xdr:row>
      <xdr:rowOff>57150</xdr:rowOff>
    </xdr:to>
    <xdr:sp macro="" textlink="">
      <xdr:nvSpPr>
        <xdr:cNvPr id="14495" name="Freeform 51">
          <a:extLst>
            <a:ext uri="{FF2B5EF4-FFF2-40B4-BE49-F238E27FC236}">
              <a16:creationId xmlns:a16="http://schemas.microsoft.com/office/drawing/2014/main" id="{00000000-0008-0000-0600-00009F38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4496" name="Freeform 52">
          <a:extLst>
            <a:ext uri="{FF2B5EF4-FFF2-40B4-BE49-F238E27FC236}">
              <a16:creationId xmlns:a16="http://schemas.microsoft.com/office/drawing/2014/main" id="{00000000-0008-0000-0600-0000A038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4497" name="Freeform 51">
          <a:extLst>
            <a:ext uri="{FF2B5EF4-FFF2-40B4-BE49-F238E27FC236}">
              <a16:creationId xmlns:a16="http://schemas.microsoft.com/office/drawing/2014/main" id="{00000000-0008-0000-0600-0000A138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4498" name="Freeform 52">
          <a:extLst>
            <a:ext uri="{FF2B5EF4-FFF2-40B4-BE49-F238E27FC236}">
              <a16:creationId xmlns:a16="http://schemas.microsoft.com/office/drawing/2014/main" id="{00000000-0008-0000-0600-0000A238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4499" name="Freeform 51">
          <a:extLst>
            <a:ext uri="{FF2B5EF4-FFF2-40B4-BE49-F238E27FC236}">
              <a16:creationId xmlns:a16="http://schemas.microsoft.com/office/drawing/2014/main" id="{00000000-0008-0000-0600-0000A338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4500" name="Freeform 52">
          <a:extLst>
            <a:ext uri="{FF2B5EF4-FFF2-40B4-BE49-F238E27FC236}">
              <a16:creationId xmlns:a16="http://schemas.microsoft.com/office/drawing/2014/main" id="{00000000-0008-0000-0600-0000A438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36</xdr:row>
      <xdr:rowOff>123825</xdr:rowOff>
    </xdr:from>
    <xdr:to>
      <xdr:col>66</xdr:col>
      <xdr:colOff>123825</xdr:colOff>
      <xdr:row>37</xdr:row>
      <xdr:rowOff>57150</xdr:rowOff>
    </xdr:to>
    <xdr:sp macro="" textlink="">
      <xdr:nvSpPr>
        <xdr:cNvPr id="14501" name="Freeform 51">
          <a:extLst>
            <a:ext uri="{FF2B5EF4-FFF2-40B4-BE49-F238E27FC236}">
              <a16:creationId xmlns:a16="http://schemas.microsoft.com/office/drawing/2014/main" id="{00000000-0008-0000-0600-0000A5380000}"/>
            </a:ext>
          </a:extLst>
        </xdr:cNvPr>
        <xdr:cNvSpPr>
          <a:spLocks/>
        </xdr:cNvSpPr>
      </xdr:nvSpPr>
      <xdr:spPr bwMode="auto">
        <a:xfrm>
          <a:off x="7524750" y="64484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27</xdr:row>
      <xdr:rowOff>85725</xdr:rowOff>
    </xdr:from>
    <xdr:to>
      <xdr:col>66</xdr:col>
      <xdr:colOff>123825</xdr:colOff>
      <xdr:row>27</xdr:row>
      <xdr:rowOff>133350</xdr:rowOff>
    </xdr:to>
    <xdr:sp macro="" textlink="">
      <xdr:nvSpPr>
        <xdr:cNvPr id="14502" name="Freeform 52">
          <a:extLst>
            <a:ext uri="{FF2B5EF4-FFF2-40B4-BE49-F238E27FC236}">
              <a16:creationId xmlns:a16="http://schemas.microsoft.com/office/drawing/2014/main" id="{00000000-0008-0000-0600-0000A6380000}"/>
            </a:ext>
          </a:extLst>
        </xdr:cNvPr>
        <xdr:cNvSpPr>
          <a:spLocks/>
        </xdr:cNvSpPr>
      </xdr:nvSpPr>
      <xdr:spPr bwMode="auto">
        <a:xfrm>
          <a:off x="7524750" y="47339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55563</xdr:colOff>
      <xdr:row>11</xdr:row>
      <xdr:rowOff>142874</xdr:rowOff>
    </xdr:from>
    <xdr:ext cx="1184042" cy="225703"/>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4119563" y="2016124"/>
          <a:ext cx="118404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a:latin typeface="+mj-ea"/>
              <a:ea typeface="+mj-ea"/>
            </a:rPr>
            <a:t>（自ら署名してください）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71"/>
  <sheetViews>
    <sheetView showGridLines="0" showZeros="0" tabSelected="1" zoomScaleNormal="100" zoomScaleSheetLayoutView="100" workbookViewId="0">
      <selection activeCell="R42" sqref="R42:AI42"/>
    </sheetView>
  </sheetViews>
  <sheetFormatPr defaultRowHeight="13.5" x14ac:dyDescent="0.15"/>
  <cols>
    <col min="1" max="1" width="12.125" style="1" customWidth="1"/>
    <col min="2" max="2" width="2.625" style="1" customWidth="1"/>
    <col min="3" max="3" width="3.625" style="1" customWidth="1"/>
    <col min="4" max="20" width="2.625" style="1" customWidth="1"/>
    <col min="21" max="21" width="3.625" style="1" customWidth="1"/>
    <col min="22" max="36" width="2.625" style="1" customWidth="1"/>
    <col min="37" max="37" width="4.5" style="1" customWidth="1"/>
    <col min="38" max="16384" width="9" style="1"/>
  </cols>
  <sheetData>
    <row r="1" spans="2:37" s="42" customFormat="1" ht="20.100000000000001" customHeight="1" x14ac:dyDescent="0.15">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2:37" ht="20.100000000000001" customHeight="1" x14ac:dyDescent="0.15"/>
    <row r="3" spans="2:37" s="37" customFormat="1" ht="28.5" customHeight="1" x14ac:dyDescent="0.2">
      <c r="B3" s="345" t="s">
        <v>23</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row>
    <row r="4" spans="2:37" ht="5.0999999999999996" customHeight="1" x14ac:dyDescent="0.1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2:37" ht="12.6" customHeight="1" x14ac:dyDescent="0.15">
      <c r="B5" s="2"/>
      <c r="C5" s="2"/>
      <c r="D5" s="2"/>
      <c r="E5" s="2"/>
      <c r="F5" s="2"/>
      <c r="G5" s="2"/>
      <c r="H5" s="2"/>
      <c r="I5" s="2"/>
      <c r="J5" s="2"/>
      <c r="K5" s="2"/>
      <c r="L5" s="2"/>
      <c r="M5" s="2"/>
      <c r="N5" s="3"/>
      <c r="O5" s="3"/>
      <c r="P5" s="3"/>
      <c r="Q5" s="3"/>
      <c r="R5" s="3"/>
      <c r="S5" s="6"/>
      <c r="T5" s="243" t="s">
        <v>34</v>
      </c>
      <c r="U5" s="244"/>
      <c r="V5" s="244"/>
      <c r="W5" s="245"/>
      <c r="X5" s="46"/>
      <c r="Y5" s="7"/>
      <c r="Z5" s="7"/>
      <c r="AA5" s="7"/>
      <c r="AB5" s="8"/>
      <c r="AC5" s="8"/>
      <c r="AD5" s="8"/>
      <c r="AE5" s="8"/>
      <c r="AF5" s="8"/>
      <c r="AG5" s="8"/>
      <c r="AH5" s="8"/>
      <c r="AI5" s="8"/>
      <c r="AJ5" s="219" t="s">
        <v>9</v>
      </c>
      <c r="AK5" s="220"/>
    </row>
    <row r="6" spans="2:37" ht="12.6" customHeight="1" x14ac:dyDescent="0.15">
      <c r="B6" s="5"/>
      <c r="C6" s="9"/>
      <c r="D6" s="9"/>
      <c r="E6" s="45"/>
      <c r="F6" s="45"/>
      <c r="G6" s="45"/>
      <c r="H6" s="45"/>
      <c r="I6" s="45"/>
      <c r="J6" s="45"/>
      <c r="K6" s="45"/>
      <c r="L6" s="45"/>
      <c r="M6" s="4"/>
      <c r="N6" s="4"/>
      <c r="O6" s="4"/>
      <c r="P6" s="4"/>
      <c r="Q6" s="4"/>
      <c r="R6" s="4"/>
      <c r="S6" s="6"/>
      <c r="T6" s="246"/>
      <c r="U6" s="247"/>
      <c r="V6" s="247"/>
      <c r="W6" s="248"/>
      <c r="X6" s="47"/>
      <c r="Y6" s="27"/>
      <c r="Z6" s="27"/>
      <c r="AA6" s="10"/>
      <c r="AB6" s="11"/>
      <c r="AC6" s="11"/>
      <c r="AD6" s="11"/>
      <c r="AE6" s="11"/>
      <c r="AF6" s="11"/>
      <c r="AG6" s="11"/>
      <c r="AH6" s="11"/>
      <c r="AI6" s="11"/>
      <c r="AJ6" s="221"/>
      <c r="AK6" s="222"/>
    </row>
    <row r="7" spans="2:37" ht="15" customHeight="1" x14ac:dyDescent="0.15">
      <c r="B7" s="249" t="s">
        <v>42</v>
      </c>
      <c r="C7" s="250"/>
      <c r="D7" s="250"/>
      <c r="E7" s="251"/>
      <c r="F7" s="370"/>
      <c r="G7" s="371"/>
      <c r="H7" s="371"/>
      <c r="I7" s="371"/>
      <c r="J7" s="349" t="s">
        <v>15</v>
      </c>
      <c r="K7" s="321"/>
      <c r="L7" s="321"/>
      <c r="M7" s="321"/>
      <c r="N7" s="322"/>
      <c r="O7" s="260" t="s">
        <v>16</v>
      </c>
      <c r="P7" s="261"/>
      <c r="Q7" s="261"/>
      <c r="R7" s="261"/>
      <c r="S7" s="262"/>
      <c r="T7" s="325"/>
      <c r="U7" s="326"/>
      <c r="V7" s="326"/>
      <c r="W7" s="326"/>
      <c r="X7" s="326"/>
      <c r="Y7" s="326"/>
      <c r="Z7" s="326"/>
      <c r="AA7" s="326"/>
      <c r="AB7" s="326"/>
      <c r="AC7" s="326"/>
      <c r="AD7" s="326"/>
      <c r="AE7" s="326"/>
      <c r="AF7" s="326"/>
      <c r="AG7" s="326"/>
      <c r="AH7" s="326"/>
      <c r="AI7" s="326"/>
      <c r="AJ7" s="326"/>
      <c r="AK7" s="327"/>
    </row>
    <row r="8" spans="2:37" ht="15" customHeight="1" x14ac:dyDescent="0.15">
      <c r="B8" s="255"/>
      <c r="C8" s="256"/>
      <c r="D8" s="256"/>
      <c r="E8" s="257"/>
      <c r="F8" s="372"/>
      <c r="G8" s="373"/>
      <c r="H8" s="373"/>
      <c r="I8" s="373"/>
      <c r="J8" s="350"/>
      <c r="K8" s="323"/>
      <c r="L8" s="323"/>
      <c r="M8" s="323"/>
      <c r="N8" s="324"/>
      <c r="O8" s="276"/>
      <c r="P8" s="277"/>
      <c r="Q8" s="277"/>
      <c r="R8" s="277"/>
      <c r="S8" s="278"/>
      <c r="T8" s="328"/>
      <c r="U8" s="329"/>
      <c r="V8" s="329"/>
      <c r="W8" s="329"/>
      <c r="X8" s="329"/>
      <c r="Y8" s="329"/>
      <c r="Z8" s="329"/>
      <c r="AA8" s="329"/>
      <c r="AB8" s="329"/>
      <c r="AC8" s="329"/>
      <c r="AD8" s="329"/>
      <c r="AE8" s="329"/>
      <c r="AF8" s="329"/>
      <c r="AG8" s="329"/>
      <c r="AH8" s="329"/>
      <c r="AI8" s="329"/>
      <c r="AJ8" s="329"/>
      <c r="AK8" s="330"/>
    </row>
    <row r="9" spans="2:37" ht="15" customHeight="1" x14ac:dyDescent="0.15">
      <c r="B9" s="260" t="s">
        <v>10</v>
      </c>
      <c r="C9" s="261"/>
      <c r="D9" s="261"/>
      <c r="E9" s="262"/>
      <c r="F9" s="224"/>
      <c r="G9" s="224"/>
      <c r="H9" s="224"/>
      <c r="I9" s="224"/>
      <c r="J9" s="224"/>
      <c r="K9" s="224"/>
      <c r="L9" s="224"/>
      <c r="M9" s="224"/>
      <c r="N9" s="279"/>
      <c r="O9" s="260" t="s">
        <v>43</v>
      </c>
      <c r="P9" s="261"/>
      <c r="Q9" s="261"/>
      <c r="R9" s="261"/>
      <c r="S9" s="262"/>
      <c r="T9" s="325"/>
      <c r="U9" s="326"/>
      <c r="V9" s="326"/>
      <c r="W9" s="326"/>
      <c r="X9" s="326"/>
      <c r="Y9" s="326"/>
      <c r="Z9" s="326"/>
      <c r="AA9" s="326"/>
      <c r="AB9" s="326"/>
      <c r="AC9" s="326"/>
      <c r="AD9" s="326"/>
      <c r="AE9" s="326"/>
      <c r="AF9" s="326"/>
      <c r="AG9" s="326"/>
      <c r="AH9" s="326"/>
      <c r="AI9" s="326"/>
      <c r="AJ9" s="326"/>
      <c r="AK9" s="327"/>
    </row>
    <row r="10" spans="2:37" ht="15" customHeight="1" x14ac:dyDescent="0.15">
      <c r="B10" s="263"/>
      <c r="C10" s="264"/>
      <c r="D10" s="264"/>
      <c r="E10" s="265"/>
      <c r="F10" s="227"/>
      <c r="G10" s="227"/>
      <c r="H10" s="227"/>
      <c r="I10" s="227"/>
      <c r="J10" s="227"/>
      <c r="K10" s="227"/>
      <c r="L10" s="227"/>
      <c r="M10" s="227"/>
      <c r="N10" s="280"/>
      <c r="O10" s="276"/>
      <c r="P10" s="277"/>
      <c r="Q10" s="277"/>
      <c r="R10" s="277"/>
      <c r="S10" s="278"/>
      <c r="T10" s="328"/>
      <c r="U10" s="329"/>
      <c r="V10" s="329"/>
      <c r="W10" s="329"/>
      <c r="X10" s="329"/>
      <c r="Y10" s="329"/>
      <c r="Z10" s="329"/>
      <c r="AA10" s="329"/>
      <c r="AB10" s="329"/>
      <c r="AC10" s="329"/>
      <c r="AD10" s="329"/>
      <c r="AE10" s="329"/>
      <c r="AF10" s="329"/>
      <c r="AG10" s="329"/>
      <c r="AH10" s="329"/>
      <c r="AI10" s="329"/>
      <c r="AJ10" s="329"/>
      <c r="AK10" s="330"/>
    </row>
    <row r="11" spans="2:37" ht="18" customHeight="1" x14ac:dyDescent="0.15">
      <c r="B11" s="237" t="s">
        <v>26</v>
      </c>
      <c r="C11" s="238"/>
      <c r="D11" s="238"/>
      <c r="E11" s="239"/>
      <c r="F11" s="233" t="s">
        <v>286</v>
      </c>
      <c r="G11" s="234"/>
      <c r="H11" s="234"/>
      <c r="I11" s="224"/>
      <c r="J11" s="224"/>
      <c r="K11" s="219" t="s">
        <v>6</v>
      </c>
      <c r="L11" s="224"/>
      <c r="M11" s="224"/>
      <c r="N11" s="219" t="s">
        <v>7</v>
      </c>
      <c r="O11" s="224"/>
      <c r="P11" s="224"/>
      <c r="Q11" s="219" t="s">
        <v>8</v>
      </c>
      <c r="R11" s="219"/>
      <c r="S11" s="220"/>
      <c r="T11" s="237" t="s">
        <v>25</v>
      </c>
      <c r="U11" s="238"/>
      <c r="V11" s="238"/>
      <c r="W11" s="239"/>
      <c r="X11" s="233" t="s">
        <v>286</v>
      </c>
      <c r="Y11" s="234"/>
      <c r="Z11" s="234"/>
      <c r="AA11" s="224"/>
      <c r="AB11" s="224"/>
      <c r="AC11" s="219" t="s">
        <v>6</v>
      </c>
      <c r="AD11" s="224"/>
      <c r="AE11" s="224"/>
      <c r="AF11" s="219" t="s">
        <v>7</v>
      </c>
      <c r="AG11" s="224"/>
      <c r="AH11" s="224"/>
      <c r="AI11" s="219" t="s">
        <v>8</v>
      </c>
      <c r="AJ11" s="219"/>
      <c r="AK11" s="220"/>
    </row>
    <row r="12" spans="2:37" ht="18" customHeight="1" x14ac:dyDescent="0.15">
      <c r="B12" s="240"/>
      <c r="C12" s="241"/>
      <c r="D12" s="241"/>
      <c r="E12" s="242"/>
      <c r="F12" s="235"/>
      <c r="G12" s="236"/>
      <c r="H12" s="236"/>
      <c r="I12" s="227"/>
      <c r="J12" s="227"/>
      <c r="K12" s="221"/>
      <c r="L12" s="227"/>
      <c r="M12" s="227"/>
      <c r="N12" s="221"/>
      <c r="O12" s="227"/>
      <c r="P12" s="227"/>
      <c r="Q12" s="221"/>
      <c r="R12" s="221"/>
      <c r="S12" s="222"/>
      <c r="T12" s="240"/>
      <c r="U12" s="241"/>
      <c r="V12" s="241"/>
      <c r="W12" s="242"/>
      <c r="X12" s="235"/>
      <c r="Y12" s="236"/>
      <c r="Z12" s="236"/>
      <c r="AA12" s="227"/>
      <c r="AB12" s="227"/>
      <c r="AC12" s="221"/>
      <c r="AD12" s="227"/>
      <c r="AE12" s="227"/>
      <c r="AF12" s="221"/>
      <c r="AG12" s="227"/>
      <c r="AH12" s="227"/>
      <c r="AI12" s="221"/>
      <c r="AJ12" s="221"/>
      <c r="AK12" s="222"/>
    </row>
    <row r="13" spans="2:37" ht="18" customHeight="1" x14ac:dyDescent="0.15">
      <c r="B13" s="243" t="s">
        <v>11</v>
      </c>
      <c r="C13" s="244"/>
      <c r="D13" s="244"/>
      <c r="E13" s="258"/>
      <c r="F13" s="233" t="s">
        <v>286</v>
      </c>
      <c r="G13" s="234"/>
      <c r="H13" s="234"/>
      <c r="I13" s="224"/>
      <c r="J13" s="224"/>
      <c r="K13" s="219" t="s">
        <v>6</v>
      </c>
      <c r="L13" s="224"/>
      <c r="M13" s="224"/>
      <c r="N13" s="219" t="s">
        <v>7</v>
      </c>
      <c r="O13" s="224"/>
      <c r="P13" s="224"/>
      <c r="Q13" s="219" t="s">
        <v>8</v>
      </c>
      <c r="R13" s="219"/>
      <c r="S13" s="220"/>
      <c r="T13" s="243" t="s">
        <v>24</v>
      </c>
      <c r="U13" s="244"/>
      <c r="V13" s="244"/>
      <c r="W13" s="258"/>
      <c r="X13" s="233" t="s">
        <v>286</v>
      </c>
      <c r="Y13" s="234"/>
      <c r="Z13" s="234"/>
      <c r="AA13" s="224"/>
      <c r="AB13" s="224"/>
      <c r="AC13" s="219" t="s">
        <v>6</v>
      </c>
      <c r="AD13" s="224"/>
      <c r="AE13" s="224"/>
      <c r="AF13" s="219" t="s">
        <v>7</v>
      </c>
      <c r="AG13" s="224"/>
      <c r="AH13" s="224"/>
      <c r="AI13" s="219" t="s">
        <v>8</v>
      </c>
      <c r="AJ13" s="219"/>
      <c r="AK13" s="220"/>
    </row>
    <row r="14" spans="2:37" ht="18" customHeight="1" x14ac:dyDescent="0.15">
      <c r="B14" s="246"/>
      <c r="C14" s="247"/>
      <c r="D14" s="247"/>
      <c r="E14" s="259"/>
      <c r="F14" s="235"/>
      <c r="G14" s="236"/>
      <c r="H14" s="236"/>
      <c r="I14" s="227"/>
      <c r="J14" s="227"/>
      <c r="K14" s="221"/>
      <c r="L14" s="227"/>
      <c r="M14" s="227"/>
      <c r="N14" s="221"/>
      <c r="O14" s="227"/>
      <c r="P14" s="227"/>
      <c r="Q14" s="221"/>
      <c r="R14" s="221"/>
      <c r="S14" s="222"/>
      <c r="T14" s="246"/>
      <c r="U14" s="247"/>
      <c r="V14" s="247"/>
      <c r="W14" s="259"/>
      <c r="X14" s="235"/>
      <c r="Y14" s="236"/>
      <c r="Z14" s="236"/>
      <c r="AA14" s="227"/>
      <c r="AB14" s="227"/>
      <c r="AC14" s="221"/>
      <c r="AD14" s="227"/>
      <c r="AE14" s="225"/>
      <c r="AF14" s="223"/>
      <c r="AG14" s="225"/>
      <c r="AH14" s="225"/>
      <c r="AI14" s="223"/>
      <c r="AJ14" s="223"/>
      <c r="AK14" s="226"/>
    </row>
    <row r="15" spans="2:37" ht="18" customHeight="1" x14ac:dyDescent="0.15">
      <c r="B15" s="249" t="s">
        <v>33</v>
      </c>
      <c r="C15" s="250"/>
      <c r="D15" s="250"/>
      <c r="E15" s="251"/>
      <c r="F15" s="238" t="s">
        <v>21</v>
      </c>
      <c r="G15" s="239"/>
      <c r="H15" s="292"/>
      <c r="I15" s="293"/>
      <c r="J15" s="293"/>
      <c r="K15" s="293"/>
      <c r="L15" s="293"/>
      <c r="M15" s="293"/>
      <c r="N15" s="293"/>
      <c r="O15" s="293"/>
      <c r="P15" s="293"/>
      <c r="Q15" s="293"/>
      <c r="R15" s="293"/>
      <c r="S15" s="293"/>
      <c r="T15" s="293"/>
      <c r="U15" s="293"/>
      <c r="V15" s="293"/>
      <c r="W15" s="293"/>
      <c r="X15" s="293"/>
      <c r="Y15" s="293"/>
      <c r="Z15" s="293"/>
      <c r="AA15" s="293"/>
      <c r="AB15" s="293"/>
      <c r="AC15" s="293"/>
      <c r="AD15" s="237" t="s">
        <v>36</v>
      </c>
      <c r="AE15" s="238"/>
      <c r="AF15" s="238"/>
      <c r="AG15" s="238"/>
      <c r="AH15" s="239"/>
      <c r="AI15" s="224"/>
      <c r="AJ15" s="224"/>
      <c r="AK15" s="279"/>
    </row>
    <row r="16" spans="2:37" ht="18" customHeight="1" x14ac:dyDescent="0.15">
      <c r="B16" s="252"/>
      <c r="C16" s="253"/>
      <c r="D16" s="253"/>
      <c r="E16" s="254"/>
      <c r="F16" s="290"/>
      <c r="G16" s="291"/>
      <c r="H16" s="294"/>
      <c r="I16" s="295"/>
      <c r="J16" s="295"/>
      <c r="K16" s="295"/>
      <c r="L16" s="295"/>
      <c r="M16" s="295"/>
      <c r="N16" s="295"/>
      <c r="O16" s="295"/>
      <c r="P16" s="295"/>
      <c r="Q16" s="295"/>
      <c r="R16" s="295"/>
      <c r="S16" s="295"/>
      <c r="T16" s="295"/>
      <c r="U16" s="295"/>
      <c r="V16" s="295"/>
      <c r="W16" s="295"/>
      <c r="X16" s="295"/>
      <c r="Y16" s="295"/>
      <c r="Z16" s="295"/>
      <c r="AA16" s="295"/>
      <c r="AB16" s="295"/>
      <c r="AC16" s="295"/>
      <c r="AD16" s="346"/>
      <c r="AE16" s="347"/>
      <c r="AF16" s="347"/>
      <c r="AG16" s="347"/>
      <c r="AH16" s="348"/>
      <c r="AI16" s="225"/>
      <c r="AJ16" s="225"/>
      <c r="AK16" s="352"/>
    </row>
    <row r="17" spans="2:37" ht="18" customHeight="1" x14ac:dyDescent="0.15">
      <c r="B17" s="252"/>
      <c r="C17" s="253"/>
      <c r="D17" s="253"/>
      <c r="E17" s="254"/>
      <c r="F17" s="277" t="s">
        <v>22</v>
      </c>
      <c r="G17" s="278"/>
      <c r="H17" s="296"/>
      <c r="I17" s="297"/>
      <c r="J17" s="297"/>
      <c r="K17" s="297"/>
      <c r="L17" s="297"/>
      <c r="M17" s="297"/>
      <c r="N17" s="297"/>
      <c r="O17" s="297"/>
      <c r="P17" s="297"/>
      <c r="Q17" s="297"/>
      <c r="R17" s="297"/>
      <c r="S17" s="297"/>
      <c r="T17" s="297"/>
      <c r="U17" s="297"/>
      <c r="V17" s="297"/>
      <c r="W17" s="297"/>
      <c r="X17" s="297"/>
      <c r="Y17" s="297"/>
      <c r="Z17" s="297"/>
      <c r="AA17" s="297"/>
      <c r="AB17" s="297"/>
      <c r="AC17" s="297"/>
      <c r="AD17" s="346"/>
      <c r="AE17" s="347"/>
      <c r="AF17" s="347"/>
      <c r="AG17" s="347"/>
      <c r="AH17" s="348"/>
      <c r="AI17" s="225"/>
      <c r="AJ17" s="225"/>
      <c r="AK17" s="352"/>
    </row>
    <row r="18" spans="2:37" ht="18" customHeight="1" x14ac:dyDescent="0.15">
      <c r="B18" s="255"/>
      <c r="C18" s="256"/>
      <c r="D18" s="256"/>
      <c r="E18" s="257"/>
      <c r="F18" s="264"/>
      <c r="G18" s="265"/>
      <c r="H18" s="298"/>
      <c r="I18" s="299"/>
      <c r="J18" s="299"/>
      <c r="K18" s="299"/>
      <c r="L18" s="299"/>
      <c r="M18" s="299"/>
      <c r="N18" s="299"/>
      <c r="O18" s="299"/>
      <c r="P18" s="299"/>
      <c r="Q18" s="299"/>
      <c r="R18" s="299"/>
      <c r="S18" s="299"/>
      <c r="T18" s="299"/>
      <c r="U18" s="299"/>
      <c r="V18" s="299"/>
      <c r="W18" s="299"/>
      <c r="X18" s="299"/>
      <c r="Y18" s="299"/>
      <c r="Z18" s="299"/>
      <c r="AA18" s="299"/>
      <c r="AB18" s="299"/>
      <c r="AC18" s="299"/>
      <c r="AD18" s="240"/>
      <c r="AE18" s="241"/>
      <c r="AF18" s="241"/>
      <c r="AG18" s="241"/>
      <c r="AH18" s="242"/>
      <c r="AI18" s="227"/>
      <c r="AJ18" s="227"/>
      <c r="AK18" s="280"/>
    </row>
    <row r="19" spans="2:37" ht="18" customHeight="1" x14ac:dyDescent="0.15">
      <c r="B19" s="249" t="s">
        <v>14</v>
      </c>
      <c r="C19" s="250"/>
      <c r="D19" s="250"/>
      <c r="E19" s="251"/>
      <c r="F19" s="233" t="s">
        <v>286</v>
      </c>
      <c r="G19" s="234"/>
      <c r="H19" s="224"/>
      <c r="I19" s="224"/>
      <c r="J19" s="219" t="s">
        <v>6</v>
      </c>
      <c r="K19" s="224"/>
      <c r="L19" s="224"/>
      <c r="M19" s="219" t="s">
        <v>7</v>
      </c>
      <c r="N19" s="224"/>
      <c r="O19" s="224"/>
      <c r="P19" s="219" t="s">
        <v>8</v>
      </c>
      <c r="Q19" s="305" t="s">
        <v>277</v>
      </c>
      <c r="R19" s="305"/>
      <c r="S19" s="306"/>
      <c r="T19" s="249" t="s">
        <v>12</v>
      </c>
      <c r="U19" s="250"/>
      <c r="V19" s="250"/>
      <c r="W19" s="251"/>
      <c r="X19" s="233" t="s">
        <v>286</v>
      </c>
      <c r="Y19" s="234"/>
      <c r="Z19" s="224"/>
      <c r="AA19" s="224"/>
      <c r="AB19" s="219" t="s">
        <v>6</v>
      </c>
      <c r="AC19" s="224"/>
      <c r="AD19" s="224"/>
      <c r="AE19" s="223" t="s">
        <v>7</v>
      </c>
      <c r="AF19" s="225"/>
      <c r="AG19" s="225"/>
      <c r="AH19" s="223" t="s">
        <v>8</v>
      </c>
      <c r="AI19" s="300" t="s">
        <v>277</v>
      </c>
      <c r="AJ19" s="300"/>
      <c r="AK19" s="301"/>
    </row>
    <row r="20" spans="2:37" ht="18" customHeight="1" x14ac:dyDescent="0.15">
      <c r="B20" s="252"/>
      <c r="C20" s="253"/>
      <c r="D20" s="253"/>
      <c r="E20" s="254"/>
      <c r="F20" s="319"/>
      <c r="G20" s="320"/>
      <c r="H20" s="225"/>
      <c r="I20" s="225"/>
      <c r="J20" s="223"/>
      <c r="K20" s="225"/>
      <c r="L20" s="225"/>
      <c r="M20" s="223"/>
      <c r="N20" s="225"/>
      <c r="O20" s="225"/>
      <c r="P20" s="223"/>
      <c r="Q20" s="300"/>
      <c r="R20" s="300"/>
      <c r="S20" s="301"/>
      <c r="T20" s="252"/>
      <c r="U20" s="253"/>
      <c r="V20" s="253"/>
      <c r="W20" s="254"/>
      <c r="X20" s="319"/>
      <c r="Y20" s="320"/>
      <c r="Z20" s="225"/>
      <c r="AA20" s="225"/>
      <c r="AB20" s="223"/>
      <c r="AC20" s="225"/>
      <c r="AD20" s="225"/>
      <c r="AE20" s="223"/>
      <c r="AF20" s="225"/>
      <c r="AG20" s="225"/>
      <c r="AH20" s="223"/>
      <c r="AI20" s="300"/>
      <c r="AJ20" s="300"/>
      <c r="AK20" s="301"/>
    </row>
    <row r="21" spans="2:37" ht="18" customHeight="1" x14ac:dyDescent="0.15">
      <c r="B21" s="252"/>
      <c r="C21" s="253"/>
      <c r="D21" s="253"/>
      <c r="E21" s="254"/>
      <c r="F21" s="319" t="s">
        <v>286</v>
      </c>
      <c r="G21" s="320"/>
      <c r="H21" s="225"/>
      <c r="I21" s="225"/>
      <c r="J21" s="223" t="s">
        <v>6</v>
      </c>
      <c r="K21" s="225"/>
      <c r="L21" s="225"/>
      <c r="M21" s="223" t="s">
        <v>7</v>
      </c>
      <c r="N21" s="225"/>
      <c r="O21" s="225"/>
      <c r="P21" s="223" t="s">
        <v>8</v>
      </c>
      <c r="Q21" s="300" t="s">
        <v>278</v>
      </c>
      <c r="R21" s="300"/>
      <c r="S21" s="301"/>
      <c r="T21" s="252"/>
      <c r="U21" s="253"/>
      <c r="V21" s="253"/>
      <c r="W21" s="254"/>
      <c r="X21" s="319" t="s">
        <v>286</v>
      </c>
      <c r="Y21" s="320"/>
      <c r="Z21" s="225"/>
      <c r="AA21" s="225"/>
      <c r="AB21" s="223" t="s">
        <v>6</v>
      </c>
      <c r="AC21" s="225"/>
      <c r="AD21" s="225"/>
      <c r="AE21" s="223" t="s">
        <v>7</v>
      </c>
      <c r="AF21" s="225"/>
      <c r="AG21" s="225"/>
      <c r="AH21" s="223" t="s">
        <v>8</v>
      </c>
      <c r="AI21" s="300" t="s">
        <v>278</v>
      </c>
      <c r="AJ21" s="300"/>
      <c r="AK21" s="301"/>
    </row>
    <row r="22" spans="2:37" ht="18" customHeight="1" x14ac:dyDescent="0.15">
      <c r="B22" s="252"/>
      <c r="C22" s="253"/>
      <c r="D22" s="253"/>
      <c r="E22" s="254"/>
      <c r="F22" s="319"/>
      <c r="G22" s="320"/>
      <c r="H22" s="225"/>
      <c r="I22" s="225"/>
      <c r="J22" s="223"/>
      <c r="K22" s="225"/>
      <c r="L22" s="225"/>
      <c r="M22" s="221"/>
      <c r="N22" s="227"/>
      <c r="O22" s="227"/>
      <c r="P22" s="221"/>
      <c r="Q22" s="300"/>
      <c r="R22" s="300"/>
      <c r="S22" s="301"/>
      <c r="T22" s="252"/>
      <c r="U22" s="253"/>
      <c r="V22" s="253"/>
      <c r="W22" s="254"/>
      <c r="X22" s="319"/>
      <c r="Y22" s="320"/>
      <c r="Z22" s="227"/>
      <c r="AA22" s="227"/>
      <c r="AB22" s="221"/>
      <c r="AC22" s="227"/>
      <c r="AD22" s="227"/>
      <c r="AE22" s="223"/>
      <c r="AF22" s="225"/>
      <c r="AG22" s="225"/>
      <c r="AH22" s="223"/>
      <c r="AI22" s="300"/>
      <c r="AJ22" s="300"/>
      <c r="AK22" s="301"/>
    </row>
    <row r="23" spans="2:37" s="17" customFormat="1" ht="18" customHeight="1" x14ac:dyDescent="0.15">
      <c r="B23" s="266" t="s">
        <v>181</v>
      </c>
      <c r="C23" s="267"/>
      <c r="D23" s="267"/>
      <c r="E23" s="268"/>
      <c r="F23" s="281"/>
      <c r="G23" s="282"/>
      <c r="H23" s="285" t="s">
        <v>44</v>
      </c>
      <c r="I23" s="287"/>
      <c r="J23" s="288"/>
      <c r="K23" s="288"/>
      <c r="L23" s="288"/>
      <c r="M23" s="318" t="s">
        <v>45</v>
      </c>
      <c r="N23" s="285"/>
      <c r="O23" s="285"/>
      <c r="P23" s="285"/>
      <c r="Q23" s="228"/>
      <c r="R23" s="229"/>
      <c r="S23" s="230"/>
      <c r="T23" s="260" t="s">
        <v>13</v>
      </c>
      <c r="U23" s="261"/>
      <c r="V23" s="261"/>
      <c r="W23" s="262"/>
      <c r="X23" s="361"/>
      <c r="Y23" s="362"/>
      <c r="Z23" s="362"/>
      <c r="AA23" s="362"/>
      <c r="AB23" s="362"/>
      <c r="AC23" s="362"/>
      <c r="AD23" s="362"/>
      <c r="AE23" s="362"/>
      <c r="AF23" s="362"/>
      <c r="AG23" s="362"/>
      <c r="AH23" s="362"/>
      <c r="AI23" s="357" t="s">
        <v>9</v>
      </c>
      <c r="AJ23" s="357"/>
      <c r="AK23" s="358"/>
    </row>
    <row r="24" spans="2:37" s="17" customFormat="1" ht="18" customHeight="1" x14ac:dyDescent="0.15">
      <c r="B24" s="269"/>
      <c r="C24" s="270"/>
      <c r="D24" s="270"/>
      <c r="E24" s="271"/>
      <c r="F24" s="283"/>
      <c r="G24" s="284"/>
      <c r="H24" s="286"/>
      <c r="I24" s="289"/>
      <c r="J24" s="289"/>
      <c r="K24" s="289"/>
      <c r="L24" s="289"/>
      <c r="M24" s="286"/>
      <c r="N24" s="286"/>
      <c r="O24" s="286"/>
      <c r="P24" s="286"/>
      <c r="Q24" s="231"/>
      <c r="R24" s="231"/>
      <c r="S24" s="232"/>
      <c r="T24" s="276"/>
      <c r="U24" s="277"/>
      <c r="V24" s="277"/>
      <c r="W24" s="278"/>
      <c r="X24" s="363"/>
      <c r="Y24" s="364"/>
      <c r="Z24" s="364"/>
      <c r="AA24" s="364"/>
      <c r="AB24" s="364"/>
      <c r="AC24" s="364"/>
      <c r="AD24" s="364"/>
      <c r="AE24" s="364"/>
      <c r="AF24" s="364"/>
      <c r="AG24" s="364"/>
      <c r="AH24" s="365"/>
      <c r="AI24" s="359"/>
      <c r="AJ24" s="359"/>
      <c r="AK24" s="360"/>
    </row>
    <row r="25" spans="2:37" s="17" customFormat="1" ht="18" customHeight="1" x14ac:dyDescent="0.15">
      <c r="B25" s="269"/>
      <c r="C25" s="270"/>
      <c r="D25" s="270"/>
      <c r="E25" s="271"/>
      <c r="F25" s="272"/>
      <c r="G25" s="273"/>
      <c r="H25" s="273"/>
      <c r="I25" s="273"/>
      <c r="J25" s="273"/>
      <c r="K25" s="273"/>
      <c r="L25" s="273"/>
      <c r="M25" s="273"/>
      <c r="N25" s="273"/>
      <c r="O25" s="273"/>
      <c r="P25" s="273"/>
      <c r="Q25" s="311" t="s">
        <v>9</v>
      </c>
      <c r="R25" s="312"/>
      <c r="S25" s="313"/>
      <c r="T25" s="276"/>
      <c r="U25" s="277"/>
      <c r="V25" s="277"/>
      <c r="W25" s="278"/>
      <c r="X25" s="363"/>
      <c r="Y25" s="364"/>
      <c r="Z25" s="364"/>
      <c r="AA25" s="364"/>
      <c r="AB25" s="364"/>
      <c r="AC25" s="364"/>
      <c r="AD25" s="364"/>
      <c r="AE25" s="364"/>
      <c r="AF25" s="364"/>
      <c r="AG25" s="364"/>
      <c r="AH25" s="365"/>
      <c r="AI25" s="359"/>
      <c r="AJ25" s="359"/>
      <c r="AK25" s="360"/>
    </row>
    <row r="26" spans="2:37" s="17" customFormat="1" ht="18" customHeight="1" x14ac:dyDescent="0.15">
      <c r="B26" s="269"/>
      <c r="C26" s="270"/>
      <c r="D26" s="270"/>
      <c r="E26" s="271"/>
      <c r="F26" s="274"/>
      <c r="G26" s="275"/>
      <c r="H26" s="275"/>
      <c r="I26" s="275"/>
      <c r="J26" s="275"/>
      <c r="K26" s="275"/>
      <c r="L26" s="275"/>
      <c r="M26" s="275"/>
      <c r="N26" s="275"/>
      <c r="O26" s="275"/>
      <c r="P26" s="275"/>
      <c r="Q26" s="314"/>
      <c r="R26" s="314"/>
      <c r="S26" s="315"/>
      <c r="T26" s="276"/>
      <c r="U26" s="277"/>
      <c r="V26" s="277"/>
      <c r="W26" s="278"/>
      <c r="X26" s="363"/>
      <c r="Y26" s="365"/>
      <c r="Z26" s="365"/>
      <c r="AA26" s="365"/>
      <c r="AB26" s="365"/>
      <c r="AC26" s="365"/>
      <c r="AD26" s="365"/>
      <c r="AE26" s="365"/>
      <c r="AF26" s="365"/>
      <c r="AG26" s="365"/>
      <c r="AH26" s="365"/>
      <c r="AI26" s="359"/>
      <c r="AJ26" s="359"/>
      <c r="AK26" s="360"/>
    </row>
    <row r="27" spans="2:37" s="17" customFormat="1" ht="15" customHeight="1" x14ac:dyDescent="0.15">
      <c r="B27" s="237" t="s">
        <v>268</v>
      </c>
      <c r="C27" s="238"/>
      <c r="D27" s="238"/>
      <c r="E27" s="239"/>
      <c r="F27" s="341" t="s">
        <v>39</v>
      </c>
      <c r="G27" s="341"/>
      <c r="H27" s="341"/>
      <c r="I27" s="342"/>
      <c r="J27" s="307" t="str">
        <f>X19</f>
        <v>令和</v>
      </c>
      <c r="K27" s="308"/>
      <c r="L27" s="303" t="s">
        <v>279</v>
      </c>
      <c r="M27" s="303"/>
      <c r="N27" s="303"/>
      <c r="O27" s="303"/>
      <c r="P27" s="303"/>
      <c r="Q27" s="303"/>
      <c r="R27" s="228" t="str">
        <f>X21</f>
        <v>令和</v>
      </c>
      <c r="S27" s="228"/>
      <c r="T27" s="368" t="s">
        <v>280</v>
      </c>
      <c r="U27" s="368"/>
      <c r="V27" s="368"/>
      <c r="W27" s="368"/>
      <c r="X27" s="368"/>
      <c r="Y27" s="368"/>
      <c r="Z27" s="366" t="s">
        <v>11</v>
      </c>
      <c r="AA27" s="341"/>
      <c r="AB27" s="341"/>
      <c r="AC27" s="342"/>
      <c r="AD27" s="228" t="str">
        <f>F13</f>
        <v>令和</v>
      </c>
      <c r="AE27" s="228"/>
      <c r="AF27" s="353" t="s">
        <v>281</v>
      </c>
      <c r="AG27" s="353"/>
      <c r="AH27" s="353"/>
      <c r="AI27" s="353"/>
      <c r="AJ27" s="353"/>
      <c r="AK27" s="354"/>
    </row>
    <row r="28" spans="2:37" s="18" customFormat="1" ht="15" customHeight="1" x14ac:dyDescent="0.15">
      <c r="B28" s="346"/>
      <c r="C28" s="347"/>
      <c r="D28" s="347"/>
      <c r="E28" s="348"/>
      <c r="F28" s="343"/>
      <c r="G28" s="343"/>
      <c r="H28" s="343"/>
      <c r="I28" s="344"/>
      <c r="J28" s="309"/>
      <c r="K28" s="310"/>
      <c r="L28" s="304"/>
      <c r="M28" s="304"/>
      <c r="N28" s="304"/>
      <c r="O28" s="304"/>
      <c r="P28" s="304"/>
      <c r="Q28" s="304"/>
      <c r="R28" s="302"/>
      <c r="S28" s="302"/>
      <c r="T28" s="369"/>
      <c r="U28" s="369"/>
      <c r="V28" s="369"/>
      <c r="W28" s="369"/>
      <c r="X28" s="369"/>
      <c r="Y28" s="369"/>
      <c r="Z28" s="367"/>
      <c r="AA28" s="343"/>
      <c r="AB28" s="343"/>
      <c r="AC28" s="344"/>
      <c r="AD28" s="302"/>
      <c r="AE28" s="302"/>
      <c r="AF28" s="355"/>
      <c r="AG28" s="355"/>
      <c r="AH28" s="355"/>
      <c r="AI28" s="355"/>
      <c r="AJ28" s="355"/>
      <c r="AK28" s="356"/>
    </row>
    <row r="29" spans="2:37" s="18" customFormat="1" ht="15" customHeight="1" x14ac:dyDescent="0.15">
      <c r="B29" s="346"/>
      <c r="C29" s="347"/>
      <c r="D29" s="347"/>
      <c r="E29" s="348"/>
      <c r="F29" s="333" t="s">
        <v>38</v>
      </c>
      <c r="G29" s="333"/>
      <c r="H29" s="333"/>
      <c r="I29" s="333"/>
      <c r="J29" s="333"/>
      <c r="K29" s="351" t="str">
        <f>F13</f>
        <v>令和</v>
      </c>
      <c r="L29" s="351"/>
      <c r="M29" s="223" t="s">
        <v>269</v>
      </c>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6"/>
    </row>
    <row r="30" spans="2:37" s="18" customFormat="1" ht="15" customHeight="1" x14ac:dyDescent="0.15">
      <c r="B30" s="346"/>
      <c r="C30" s="347"/>
      <c r="D30" s="347"/>
      <c r="E30" s="348"/>
      <c r="F30" s="333"/>
      <c r="G30" s="333"/>
      <c r="H30" s="333"/>
      <c r="I30" s="333"/>
      <c r="J30" s="333"/>
      <c r="K30" s="351"/>
      <c r="L30" s="351"/>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6"/>
    </row>
    <row r="31" spans="2:37" s="18" customFormat="1" ht="15" customHeight="1" x14ac:dyDescent="0.15">
      <c r="B31" s="346"/>
      <c r="C31" s="347"/>
      <c r="D31" s="347"/>
      <c r="E31" s="348"/>
      <c r="F31" s="11"/>
      <c r="G31" s="351" t="str">
        <f>E40</f>
        <v>令和</v>
      </c>
      <c r="H31" s="351"/>
      <c r="I31" s="13" t="s">
        <v>40</v>
      </c>
      <c r="J31" s="12"/>
      <c r="K31" s="12"/>
      <c r="L31" s="12"/>
      <c r="M31" s="12"/>
      <c r="N31" s="12"/>
      <c r="O31" s="12"/>
      <c r="P31" s="4"/>
      <c r="Q31" s="4"/>
      <c r="R31" s="11"/>
      <c r="S31" s="11"/>
      <c r="T31" s="11"/>
      <c r="U31" s="11"/>
      <c r="V31" s="11"/>
      <c r="W31" s="11"/>
      <c r="X31" s="11"/>
      <c r="Y31" s="11"/>
      <c r="Z31" s="11"/>
      <c r="AA31" s="11"/>
      <c r="AB31" s="11"/>
      <c r="AC31" s="11"/>
      <c r="AD31" s="11"/>
      <c r="AE31" s="11"/>
      <c r="AF31" s="11"/>
      <c r="AG31" s="11"/>
      <c r="AH31" s="11"/>
      <c r="AI31" s="11"/>
      <c r="AJ31" s="11"/>
      <c r="AK31" s="14"/>
    </row>
    <row r="32" spans="2:37" s="18" customFormat="1" ht="12" customHeight="1" x14ac:dyDescent="0.15">
      <c r="B32" s="346"/>
      <c r="C32" s="347"/>
      <c r="D32" s="347"/>
      <c r="E32" s="348"/>
      <c r="F32" s="11"/>
      <c r="G32" s="11"/>
      <c r="H32" s="11"/>
      <c r="I32" s="11"/>
      <c r="J32" s="11"/>
      <c r="K32" s="11"/>
      <c r="L32" s="336" t="s">
        <v>41</v>
      </c>
      <c r="M32" s="336"/>
      <c r="N32" s="336"/>
      <c r="O32" s="336"/>
      <c r="P32" s="336"/>
      <c r="Q32" s="336"/>
      <c r="R32" s="333"/>
      <c r="S32" s="333"/>
      <c r="T32" s="333"/>
      <c r="U32" s="333"/>
      <c r="V32" s="333"/>
      <c r="W32" s="333"/>
      <c r="X32" s="333"/>
      <c r="Y32" s="333"/>
      <c r="Z32" s="333"/>
      <c r="AA32" s="333"/>
      <c r="AB32" s="333"/>
      <c r="AC32" s="333"/>
      <c r="AD32" s="333"/>
      <c r="AE32" s="333"/>
      <c r="AF32" s="333"/>
      <c r="AG32" s="333"/>
      <c r="AH32" s="333"/>
      <c r="AI32" s="333"/>
      <c r="AJ32" s="333"/>
      <c r="AK32" s="6"/>
    </row>
    <row r="33" spans="2:37" s="18" customFormat="1" ht="12" customHeight="1" x14ac:dyDescent="0.15">
      <c r="B33" s="346"/>
      <c r="C33" s="347"/>
      <c r="D33" s="347"/>
      <c r="E33" s="348"/>
      <c r="F33" s="11"/>
      <c r="G33" s="11"/>
      <c r="H33" s="11"/>
      <c r="I33" s="11"/>
      <c r="J33" s="11"/>
      <c r="K33" s="11"/>
      <c r="L33" s="336"/>
      <c r="M33" s="336"/>
      <c r="N33" s="336"/>
      <c r="O33" s="336"/>
      <c r="P33" s="336"/>
      <c r="Q33" s="336"/>
      <c r="R33" s="333"/>
      <c r="S33" s="333"/>
      <c r="T33" s="333"/>
      <c r="U33" s="333"/>
      <c r="V33" s="333"/>
      <c r="W33" s="333"/>
      <c r="X33" s="333"/>
      <c r="Y33" s="333"/>
      <c r="Z33" s="333"/>
      <c r="AA33" s="333"/>
      <c r="AB33" s="333"/>
      <c r="AC33" s="333"/>
      <c r="AD33" s="333"/>
      <c r="AE33" s="333"/>
      <c r="AF33" s="333"/>
      <c r="AG33" s="333"/>
      <c r="AH33" s="333"/>
      <c r="AI33" s="333"/>
      <c r="AJ33" s="333"/>
      <c r="AK33" s="6"/>
    </row>
    <row r="34" spans="2:37" s="18" customFormat="1" ht="12" customHeight="1" x14ac:dyDescent="0.15">
      <c r="B34" s="346"/>
      <c r="C34" s="347"/>
      <c r="D34" s="347"/>
      <c r="E34" s="348"/>
      <c r="F34" s="11"/>
      <c r="G34" s="11"/>
      <c r="H34" s="11"/>
      <c r="I34" s="11"/>
      <c r="J34" s="11"/>
      <c r="K34" s="11"/>
      <c r="L34" s="336" t="s">
        <v>282</v>
      </c>
      <c r="M34" s="336"/>
      <c r="N34" s="336"/>
      <c r="O34" s="336"/>
      <c r="P34" s="336"/>
      <c r="Q34" s="336"/>
      <c r="R34" s="333"/>
      <c r="S34" s="333"/>
      <c r="T34" s="333"/>
      <c r="U34" s="333"/>
      <c r="V34" s="333"/>
      <c r="W34" s="333"/>
      <c r="X34" s="333"/>
      <c r="Y34" s="333"/>
      <c r="Z34" s="333"/>
      <c r="AA34" s="333"/>
      <c r="AB34" s="333"/>
      <c r="AC34" s="333"/>
      <c r="AD34" s="333"/>
      <c r="AE34" s="333"/>
      <c r="AF34" s="333"/>
      <c r="AG34" s="333"/>
      <c r="AH34" s="333"/>
      <c r="AI34" s="333"/>
      <c r="AJ34" s="339"/>
      <c r="AK34" s="6"/>
    </row>
    <row r="35" spans="2:37" s="18" customFormat="1" ht="12" customHeight="1" x14ac:dyDescent="0.15">
      <c r="B35" s="240"/>
      <c r="C35" s="241"/>
      <c r="D35" s="241"/>
      <c r="E35" s="242"/>
      <c r="F35" s="22"/>
      <c r="G35" s="22"/>
      <c r="H35" s="22"/>
      <c r="I35" s="22"/>
      <c r="J35" s="22"/>
      <c r="K35" s="22"/>
      <c r="L35" s="337"/>
      <c r="M35" s="337"/>
      <c r="N35" s="337"/>
      <c r="O35" s="337"/>
      <c r="P35" s="337"/>
      <c r="Q35" s="337"/>
      <c r="R35" s="334"/>
      <c r="S35" s="334"/>
      <c r="T35" s="334"/>
      <c r="U35" s="334"/>
      <c r="V35" s="334"/>
      <c r="W35" s="334"/>
      <c r="X35" s="334"/>
      <c r="Y35" s="334"/>
      <c r="Z35" s="334"/>
      <c r="AA35" s="334"/>
      <c r="AB35" s="334"/>
      <c r="AC35" s="334"/>
      <c r="AD35" s="334"/>
      <c r="AE35" s="334"/>
      <c r="AF35" s="334"/>
      <c r="AG35" s="334"/>
      <c r="AH35" s="334"/>
      <c r="AI35" s="334"/>
      <c r="AJ35" s="340"/>
      <c r="AK35" s="161"/>
    </row>
    <row r="36" spans="2:37" s="18" customFormat="1" ht="5.0999999999999996" customHeight="1" x14ac:dyDescent="0.15">
      <c r="B36" s="20"/>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6"/>
    </row>
    <row r="37" spans="2:37" s="18" customFormat="1" ht="15" customHeight="1" x14ac:dyDescent="0.15">
      <c r="B37" s="20"/>
      <c r="C37" s="11" t="s">
        <v>3</v>
      </c>
      <c r="D37" s="11"/>
      <c r="E37" s="11"/>
      <c r="F37" s="11"/>
      <c r="G37" s="11"/>
      <c r="H37" s="11"/>
      <c r="I37" s="11"/>
      <c r="J37" s="11"/>
      <c r="K37" s="11"/>
      <c r="L37" s="11"/>
      <c r="M37" s="11"/>
      <c r="N37" s="11"/>
      <c r="O37" s="11"/>
      <c r="P37" s="11"/>
      <c r="Q37" s="11"/>
      <c r="R37" s="11"/>
      <c r="S37" s="11"/>
      <c r="T37" s="11"/>
      <c r="U37" s="11"/>
      <c r="V37" s="11"/>
      <c r="W37" s="11"/>
      <c r="X37" s="11"/>
      <c r="Y37" s="11"/>
      <c r="Z37" s="4"/>
      <c r="AA37" s="4"/>
      <c r="AB37" s="4"/>
      <c r="AC37" s="4"/>
      <c r="AD37" s="4"/>
      <c r="AE37" s="4"/>
      <c r="AF37" s="4"/>
      <c r="AG37" s="4"/>
      <c r="AH37" s="4"/>
      <c r="AI37" s="4"/>
      <c r="AJ37" s="4"/>
      <c r="AK37" s="6"/>
    </row>
    <row r="38" spans="2:37" s="18" customFormat="1" ht="15" customHeight="1" x14ac:dyDescent="0.15">
      <c r="B38" s="20"/>
      <c r="C38" s="11"/>
      <c r="D38" s="29" t="s">
        <v>35</v>
      </c>
      <c r="E38" s="11"/>
      <c r="F38" s="11"/>
      <c r="G38" s="11"/>
      <c r="H38" s="11"/>
      <c r="I38" s="11"/>
      <c r="J38" s="11"/>
      <c r="K38" s="11"/>
      <c r="L38" s="11"/>
      <c r="M38" s="11"/>
      <c r="N38" s="11"/>
      <c r="O38" s="11"/>
      <c r="P38" s="11"/>
      <c r="Q38" s="11"/>
      <c r="R38" s="11"/>
      <c r="S38" s="11"/>
      <c r="T38" s="11"/>
      <c r="U38" s="11"/>
      <c r="V38" s="11"/>
      <c r="W38" s="11"/>
      <c r="X38" s="11"/>
      <c r="Y38" s="11"/>
      <c r="Z38" s="4"/>
      <c r="AA38" s="4"/>
      <c r="AB38" s="4"/>
      <c r="AC38" s="4"/>
      <c r="AD38" s="4"/>
      <c r="AE38" s="4"/>
      <c r="AF38" s="4"/>
      <c r="AG38" s="4"/>
      <c r="AH38" s="4"/>
      <c r="AI38" s="4"/>
      <c r="AJ38" s="4"/>
      <c r="AK38" s="6"/>
    </row>
    <row r="39" spans="2:37" s="18" customFormat="1" ht="5.0999999999999996" customHeight="1" x14ac:dyDescent="0.15">
      <c r="B39" s="20"/>
      <c r="C39" s="11"/>
      <c r="D39" s="4"/>
      <c r="E39" s="12"/>
      <c r="F39" s="12"/>
      <c r="G39" s="12"/>
      <c r="H39" s="12"/>
      <c r="I39" s="12"/>
      <c r="J39" s="12"/>
      <c r="K39" s="12"/>
      <c r="L39" s="12"/>
      <c r="M39" s="11"/>
      <c r="N39" s="11"/>
      <c r="O39" s="11"/>
      <c r="P39" s="11"/>
      <c r="Q39" s="11"/>
      <c r="R39" s="11"/>
      <c r="S39" s="11"/>
      <c r="T39" s="11"/>
      <c r="U39" s="11"/>
      <c r="V39" s="11"/>
      <c r="W39" s="11"/>
      <c r="X39" s="11"/>
      <c r="Y39" s="11"/>
      <c r="Z39" s="4"/>
      <c r="AA39" s="4"/>
      <c r="AB39" s="4"/>
      <c r="AC39" s="4"/>
      <c r="AD39" s="4"/>
      <c r="AE39" s="4"/>
      <c r="AF39" s="4"/>
      <c r="AG39" s="4"/>
      <c r="AH39" s="4"/>
      <c r="AI39" s="4"/>
      <c r="AJ39" s="4"/>
      <c r="AK39" s="6"/>
    </row>
    <row r="40" spans="2:37" s="18" customFormat="1" ht="15" customHeight="1" x14ac:dyDescent="0.15">
      <c r="B40" s="23"/>
      <c r="C40" s="11"/>
      <c r="D40" s="11"/>
      <c r="E40" s="317" t="s">
        <v>286</v>
      </c>
      <c r="F40" s="317"/>
      <c r="G40" s="316"/>
      <c r="H40" s="316"/>
      <c r="I40" s="11" t="s">
        <v>0</v>
      </c>
      <c r="J40" s="316"/>
      <c r="K40" s="316"/>
      <c r="L40" s="11" t="s">
        <v>1</v>
      </c>
      <c r="M40" s="316"/>
      <c r="N40" s="316"/>
      <c r="O40" s="11" t="s">
        <v>2</v>
      </c>
      <c r="P40" s="11"/>
      <c r="Q40" s="11"/>
      <c r="R40" s="11"/>
      <c r="S40" s="11"/>
      <c r="T40" s="11"/>
      <c r="U40" s="11"/>
      <c r="V40" s="11"/>
      <c r="W40" s="11"/>
      <c r="X40" s="11"/>
      <c r="Y40" s="11"/>
      <c r="Z40" s="4"/>
      <c r="AA40" s="4"/>
      <c r="AB40" s="4"/>
      <c r="AC40" s="4"/>
      <c r="AD40" s="4"/>
      <c r="AE40" s="4"/>
      <c r="AF40" s="4"/>
      <c r="AG40" s="4"/>
      <c r="AH40" s="4"/>
      <c r="AI40" s="4"/>
      <c r="AJ40" s="4"/>
      <c r="AK40" s="6"/>
    </row>
    <row r="41" spans="2:37" s="18" customFormat="1" ht="50.1" customHeight="1" x14ac:dyDescent="0.15">
      <c r="B41" s="23"/>
      <c r="C41" s="11"/>
      <c r="D41" s="11"/>
      <c r="E41" s="4"/>
      <c r="F41" s="4"/>
      <c r="G41" s="4"/>
      <c r="H41" s="4"/>
      <c r="I41" s="4"/>
      <c r="J41" s="4"/>
      <c r="K41" s="4"/>
      <c r="L41" s="332" t="s">
        <v>4</v>
      </c>
      <c r="M41" s="332"/>
      <c r="N41" s="332"/>
      <c r="O41" s="332"/>
      <c r="P41" s="332" t="s">
        <v>283</v>
      </c>
      <c r="Q41" s="332"/>
      <c r="R41" s="297"/>
      <c r="S41" s="297"/>
      <c r="T41" s="297"/>
      <c r="U41" s="297"/>
      <c r="V41" s="297"/>
      <c r="W41" s="297"/>
      <c r="X41" s="297"/>
      <c r="Y41" s="297"/>
      <c r="Z41" s="297"/>
      <c r="AA41" s="297"/>
      <c r="AB41" s="297"/>
      <c r="AC41" s="297"/>
      <c r="AD41" s="297"/>
      <c r="AE41" s="297"/>
      <c r="AF41" s="297"/>
      <c r="AG41" s="297"/>
      <c r="AH41" s="297"/>
      <c r="AI41" s="297"/>
      <c r="AJ41" s="297"/>
      <c r="AK41" s="14"/>
    </row>
    <row r="42" spans="2:37" s="18" customFormat="1" ht="24.95" customHeight="1" x14ac:dyDescent="0.15">
      <c r="B42" s="23"/>
      <c r="C42" s="11"/>
      <c r="D42" s="11"/>
      <c r="E42" s="11"/>
      <c r="F42" s="11"/>
      <c r="G42" s="11"/>
      <c r="H42" s="4"/>
      <c r="I42" s="4"/>
      <c r="J42" s="4"/>
      <c r="K42" s="4"/>
      <c r="L42" s="332"/>
      <c r="M42" s="332"/>
      <c r="N42" s="332"/>
      <c r="O42" s="332"/>
      <c r="P42" s="332" t="s">
        <v>284</v>
      </c>
      <c r="Q42" s="332"/>
      <c r="R42" s="335"/>
      <c r="S42" s="335"/>
      <c r="T42" s="335"/>
      <c r="U42" s="335"/>
      <c r="V42" s="335"/>
      <c r="W42" s="335"/>
      <c r="X42" s="335"/>
      <c r="Y42" s="335"/>
      <c r="Z42" s="335"/>
      <c r="AA42" s="335"/>
      <c r="AB42" s="335"/>
      <c r="AC42" s="335"/>
      <c r="AD42" s="335"/>
      <c r="AE42" s="335"/>
      <c r="AF42" s="335"/>
      <c r="AG42" s="335"/>
      <c r="AH42" s="335"/>
      <c r="AI42" s="335"/>
      <c r="AJ42" s="41"/>
      <c r="AK42" s="14"/>
    </row>
    <row r="43" spans="2:37" s="18" customFormat="1" ht="5.0999999999999996" customHeight="1" x14ac:dyDescent="0.15">
      <c r="B43" s="23"/>
      <c r="C43" s="11"/>
      <c r="D43" s="11"/>
      <c r="E43" s="11"/>
      <c r="F43" s="11"/>
      <c r="G43" s="11"/>
      <c r="H43" s="4"/>
      <c r="I43" s="4"/>
      <c r="J43" s="4"/>
      <c r="K43" s="4"/>
      <c r="L43" s="4"/>
      <c r="M43" s="11"/>
      <c r="N43" s="11"/>
      <c r="O43" s="11"/>
      <c r="P43" s="11"/>
      <c r="Q43" s="4"/>
      <c r="R43" s="4"/>
      <c r="S43" s="4"/>
      <c r="T43" s="4"/>
      <c r="U43" s="4"/>
      <c r="V43" s="4"/>
      <c r="W43" s="4"/>
      <c r="X43" s="4"/>
      <c r="Y43" s="4"/>
      <c r="Z43" s="4"/>
      <c r="AA43" s="4"/>
      <c r="AB43" s="4"/>
      <c r="AC43" s="4"/>
      <c r="AD43" s="4"/>
      <c r="AE43" s="4"/>
      <c r="AF43" s="4"/>
      <c r="AG43" s="4"/>
      <c r="AH43" s="4"/>
      <c r="AI43" s="4"/>
      <c r="AJ43" s="26"/>
      <c r="AK43" s="14"/>
    </row>
    <row r="44" spans="2:37" ht="5.0999999999999996" customHeight="1" x14ac:dyDescent="0.15">
      <c r="B44" s="31"/>
      <c r="C44" s="32"/>
      <c r="D44" s="33"/>
      <c r="E44" s="34"/>
      <c r="F44" s="34"/>
      <c r="G44" s="34"/>
      <c r="H44" s="34"/>
      <c r="I44" s="34"/>
      <c r="J44" s="34"/>
      <c r="K44" s="34"/>
      <c r="L44" s="34"/>
      <c r="M44" s="33"/>
      <c r="N44" s="33"/>
      <c r="O44" s="33"/>
      <c r="P44" s="33"/>
      <c r="Q44" s="33"/>
      <c r="R44" s="33"/>
      <c r="S44" s="33"/>
      <c r="T44" s="33"/>
      <c r="U44" s="35"/>
      <c r="V44" s="35"/>
      <c r="W44" s="33"/>
      <c r="X44" s="33"/>
      <c r="Y44" s="33"/>
      <c r="Z44" s="33"/>
      <c r="AA44" s="33"/>
      <c r="AB44" s="33"/>
      <c r="AC44" s="33"/>
      <c r="AD44" s="33"/>
      <c r="AE44" s="33"/>
      <c r="AF44" s="33"/>
      <c r="AG44" s="33"/>
      <c r="AH44" s="33"/>
      <c r="AI44" s="33"/>
      <c r="AJ44" s="33"/>
      <c r="AK44" s="36"/>
    </row>
    <row r="45" spans="2:37" ht="15" customHeight="1" x14ac:dyDescent="0.15">
      <c r="B45" s="23"/>
      <c r="C45" s="30" t="s">
        <v>287</v>
      </c>
      <c r="D45" s="11"/>
      <c r="E45" s="11"/>
      <c r="F45" s="11"/>
      <c r="G45" s="11"/>
      <c r="H45" s="11"/>
      <c r="I45" s="11"/>
      <c r="J45" s="11"/>
      <c r="K45" s="11"/>
      <c r="L45" s="11"/>
      <c r="M45" s="11"/>
      <c r="N45" s="11"/>
      <c r="O45" s="11"/>
      <c r="P45" s="11"/>
      <c r="Q45" s="11"/>
      <c r="R45" s="11"/>
      <c r="S45" s="11"/>
      <c r="T45" s="11"/>
      <c r="U45" s="16"/>
      <c r="V45" s="16"/>
      <c r="W45" s="11"/>
      <c r="X45" s="11"/>
      <c r="Y45" s="11"/>
      <c r="Z45" s="11"/>
      <c r="AA45" s="11"/>
      <c r="AB45" s="11"/>
      <c r="AC45" s="11"/>
      <c r="AD45" s="11"/>
      <c r="AE45" s="11"/>
      <c r="AF45" s="11"/>
      <c r="AG45" s="11"/>
      <c r="AH45" s="11"/>
      <c r="AI45" s="11"/>
      <c r="AJ45" s="11"/>
      <c r="AK45" s="14"/>
    </row>
    <row r="46" spans="2:37" ht="5.0999999999999996" customHeight="1" x14ac:dyDescent="0.15">
      <c r="B46" s="23"/>
      <c r="C46" s="19"/>
      <c r="D46" s="11"/>
      <c r="E46" s="11"/>
      <c r="F46" s="11"/>
      <c r="G46" s="11"/>
      <c r="H46" s="11"/>
      <c r="I46" s="11"/>
      <c r="J46" s="11"/>
      <c r="K46" s="11"/>
      <c r="L46" s="11"/>
      <c r="M46" s="11"/>
      <c r="N46" s="11"/>
      <c r="O46" s="11"/>
      <c r="P46" s="11"/>
      <c r="Q46" s="11"/>
      <c r="R46" s="11"/>
      <c r="S46" s="11"/>
      <c r="T46" s="11"/>
      <c r="U46" s="16"/>
      <c r="V46" s="16"/>
      <c r="W46" s="11"/>
      <c r="X46" s="11"/>
      <c r="Y46" s="11"/>
      <c r="Z46" s="11"/>
      <c r="AA46" s="11"/>
      <c r="AB46" s="11"/>
      <c r="AC46" s="11"/>
      <c r="AD46" s="11"/>
      <c r="AE46" s="11"/>
      <c r="AF46" s="11"/>
      <c r="AG46" s="11"/>
      <c r="AH46" s="11"/>
      <c r="AI46" s="11"/>
      <c r="AJ46" s="11"/>
      <c r="AK46" s="14"/>
    </row>
    <row r="47" spans="2:37" ht="15" customHeight="1" x14ac:dyDescent="0.15">
      <c r="B47" s="23"/>
      <c r="C47" s="11"/>
      <c r="D47" s="11"/>
      <c r="E47" s="317" t="s">
        <v>286</v>
      </c>
      <c r="F47" s="317"/>
      <c r="G47" s="316"/>
      <c r="H47" s="316"/>
      <c r="I47" s="11" t="s">
        <v>0</v>
      </c>
      <c r="J47" s="316"/>
      <c r="K47" s="316"/>
      <c r="L47" s="11" t="s">
        <v>1</v>
      </c>
      <c r="M47" s="316"/>
      <c r="N47" s="316"/>
      <c r="O47" s="11" t="s">
        <v>2</v>
      </c>
      <c r="P47" s="11"/>
      <c r="Q47" s="11"/>
      <c r="R47" s="11"/>
      <c r="S47" s="11"/>
      <c r="T47" s="11"/>
      <c r="U47" s="16"/>
      <c r="V47" s="16"/>
      <c r="W47" s="11"/>
      <c r="X47" s="11"/>
      <c r="Y47" s="11"/>
      <c r="Z47" s="11"/>
      <c r="AA47" s="11"/>
      <c r="AB47" s="11"/>
      <c r="AC47" s="11"/>
      <c r="AD47" s="11"/>
      <c r="AE47" s="11"/>
      <c r="AF47" s="11"/>
      <c r="AG47" s="11"/>
      <c r="AH47" s="11"/>
      <c r="AI47" s="11"/>
      <c r="AJ47" s="11"/>
      <c r="AK47" s="14"/>
    </row>
    <row r="48" spans="2:37" ht="24.95" customHeight="1" x14ac:dyDescent="0.15">
      <c r="B48" s="23"/>
      <c r="C48" s="11"/>
      <c r="D48" s="11"/>
      <c r="E48" s="11"/>
      <c r="F48" s="11"/>
      <c r="G48" s="11"/>
      <c r="H48" s="11"/>
      <c r="I48" s="11"/>
      <c r="J48" s="11"/>
      <c r="K48" s="4"/>
      <c r="L48" s="332" t="s">
        <v>5</v>
      </c>
      <c r="M48" s="332"/>
      <c r="N48" s="332"/>
      <c r="O48" s="332"/>
      <c r="P48" s="332" t="s">
        <v>285</v>
      </c>
      <c r="Q48" s="332"/>
      <c r="R48" s="329"/>
      <c r="S48" s="329"/>
      <c r="T48" s="329"/>
      <c r="U48" s="329"/>
      <c r="V48" s="329"/>
      <c r="W48" s="329"/>
      <c r="X48" s="329"/>
      <c r="Y48" s="329"/>
      <c r="Z48" s="329"/>
      <c r="AA48" s="329"/>
      <c r="AB48" s="329"/>
      <c r="AC48" s="329"/>
      <c r="AD48" s="329"/>
      <c r="AE48" s="329"/>
      <c r="AF48" s="329"/>
      <c r="AG48" s="329"/>
      <c r="AH48" s="329"/>
      <c r="AI48" s="329"/>
      <c r="AJ48" s="329"/>
      <c r="AK48" s="14"/>
    </row>
    <row r="49" spans="2:37" ht="24.95" customHeight="1" x14ac:dyDescent="0.15">
      <c r="B49" s="21"/>
      <c r="C49" s="22"/>
      <c r="D49" s="22"/>
      <c r="E49" s="22"/>
      <c r="F49" s="22"/>
      <c r="G49" s="22"/>
      <c r="H49" s="22"/>
      <c r="I49" s="22"/>
      <c r="J49" s="22"/>
      <c r="K49" s="28"/>
      <c r="L49" s="331"/>
      <c r="M49" s="331"/>
      <c r="N49" s="331"/>
      <c r="O49" s="331"/>
      <c r="P49" s="331" t="s">
        <v>284</v>
      </c>
      <c r="Q49" s="331"/>
      <c r="R49" s="338"/>
      <c r="S49" s="338"/>
      <c r="T49" s="338"/>
      <c r="U49" s="338"/>
      <c r="V49" s="338"/>
      <c r="W49" s="338"/>
      <c r="X49" s="338"/>
      <c r="Y49" s="338"/>
      <c r="Z49" s="338"/>
      <c r="AA49" s="338"/>
      <c r="AB49" s="338"/>
      <c r="AC49" s="338"/>
      <c r="AD49" s="338"/>
      <c r="AE49" s="338"/>
      <c r="AF49" s="338"/>
      <c r="AG49" s="338"/>
      <c r="AH49" s="338"/>
      <c r="AI49" s="338"/>
      <c r="AJ49" s="44"/>
      <c r="AK49" s="15"/>
    </row>
    <row r="50" spans="2:37" s="24" customFormat="1" ht="85.5" customHeight="1" x14ac:dyDescent="0.15">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row>
    <row r="51" spans="2:37" ht="15" customHeight="1" x14ac:dyDescent="0.15"/>
    <row r="52" spans="2:37" s="39" customFormat="1" ht="10.5" x14ac:dyDescent="0.15">
      <c r="B52" s="49"/>
      <c r="C52" s="50"/>
      <c r="D52" s="50"/>
      <c r="E52" s="50"/>
      <c r="F52" s="50"/>
      <c r="G52" s="50"/>
      <c r="H52" s="50"/>
      <c r="I52" s="50"/>
      <c r="J52" s="50"/>
      <c r="K52" s="50"/>
      <c r="L52" s="50"/>
      <c r="M52" s="50"/>
      <c r="N52" s="38"/>
      <c r="O52" s="38"/>
      <c r="P52" s="38"/>
      <c r="Q52" s="38"/>
      <c r="R52" s="38"/>
    </row>
    <row r="53" spans="2:37" s="39" customFormat="1" ht="10.5" x14ac:dyDescent="0.15">
      <c r="B53" s="48" t="s">
        <v>27</v>
      </c>
      <c r="C53" s="50"/>
      <c r="D53" s="48" t="s">
        <v>29</v>
      </c>
      <c r="E53" s="48" t="s">
        <v>31</v>
      </c>
      <c r="F53" s="48"/>
      <c r="G53" s="48"/>
      <c r="H53" s="51" t="s">
        <v>292</v>
      </c>
      <c r="I53" s="48"/>
      <c r="J53" s="48"/>
      <c r="K53" s="48"/>
      <c r="L53" s="48"/>
      <c r="M53" s="48"/>
    </row>
    <row r="54" spans="2:37" s="39" customFormat="1" ht="10.5" x14ac:dyDescent="0.15">
      <c r="B54" s="48" t="s">
        <v>28</v>
      </c>
      <c r="C54" s="49"/>
      <c r="D54" s="48" t="s">
        <v>30</v>
      </c>
      <c r="E54" s="48" t="s">
        <v>32</v>
      </c>
      <c r="F54" s="48"/>
      <c r="G54" s="48"/>
      <c r="H54" s="51" t="s">
        <v>293</v>
      </c>
      <c r="I54" s="48"/>
      <c r="J54" s="48"/>
      <c r="K54" s="48"/>
      <c r="L54" s="48"/>
      <c r="M54" s="48"/>
    </row>
    <row r="55" spans="2:37" s="39" customFormat="1" ht="10.5" x14ac:dyDescent="0.15">
      <c r="B55" s="48"/>
      <c r="C55" s="48"/>
      <c r="D55" s="48"/>
      <c r="E55" s="48"/>
      <c r="F55" s="48"/>
      <c r="G55" s="48"/>
      <c r="H55" s="51" t="s">
        <v>294</v>
      </c>
      <c r="I55" s="48"/>
      <c r="J55" s="48"/>
      <c r="K55" s="48"/>
      <c r="L55" s="48"/>
      <c r="M55" s="48"/>
    </row>
    <row r="56" spans="2:37" s="217" customFormat="1" ht="10.5" x14ac:dyDescent="0.15">
      <c r="B56" s="216"/>
      <c r="C56" s="216"/>
      <c r="D56" s="216"/>
      <c r="E56" s="216"/>
      <c r="F56" s="52"/>
      <c r="G56" s="52"/>
      <c r="H56" s="51" t="s">
        <v>286</v>
      </c>
      <c r="I56" s="52"/>
      <c r="J56" s="52"/>
      <c r="K56" s="52"/>
      <c r="L56" s="52"/>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row>
    <row r="57" spans="2:37" s="217" customFormat="1" ht="10.5" x14ac:dyDescent="0.15">
      <c r="B57" s="216"/>
      <c r="C57" s="216"/>
      <c r="D57" s="216"/>
      <c r="E57" s="216"/>
      <c r="F57" s="52"/>
      <c r="G57" s="52"/>
      <c r="H57" s="51">
        <v>0</v>
      </c>
      <c r="I57" s="52"/>
      <c r="J57" s="52"/>
      <c r="K57" s="52"/>
      <c r="L57" s="52"/>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row>
    <row r="58" spans="2:37" s="39" customFormat="1" ht="10.5" x14ac:dyDescent="0.15">
      <c r="B58" s="48"/>
      <c r="C58" s="48"/>
      <c r="D58" s="48"/>
      <c r="E58" s="48"/>
      <c r="F58" s="48"/>
      <c r="G58" s="48"/>
      <c r="H58" s="48"/>
      <c r="I58" s="48"/>
      <c r="J58" s="48"/>
      <c r="K58" s="48"/>
      <c r="L58" s="48"/>
      <c r="M58" s="48"/>
    </row>
    <row r="59" spans="2:37" s="39" customFormat="1" ht="10.5" x14ac:dyDescent="0.15">
      <c r="B59" s="48"/>
      <c r="C59" s="48"/>
      <c r="D59" s="48"/>
      <c r="E59" s="48"/>
      <c r="F59" s="48"/>
      <c r="G59" s="48"/>
      <c r="H59" s="48"/>
      <c r="I59" s="48"/>
      <c r="J59" s="48"/>
      <c r="K59" s="48"/>
      <c r="L59" s="48"/>
      <c r="M59" s="48"/>
    </row>
    <row r="60" spans="2:37" s="39" customFormat="1" ht="10.5" x14ac:dyDescent="0.15">
      <c r="B60" s="48"/>
      <c r="C60" s="48"/>
      <c r="D60" s="48"/>
      <c r="E60" s="48"/>
      <c r="F60" s="48"/>
      <c r="G60" s="48"/>
      <c r="H60" s="48"/>
      <c r="I60" s="48"/>
      <c r="J60" s="48"/>
      <c r="K60" s="48"/>
      <c r="L60" s="48"/>
      <c r="M60" s="48"/>
    </row>
    <row r="61" spans="2:37" s="39" customFormat="1" ht="10.5" x14ac:dyDescent="0.15">
      <c r="F61" s="48"/>
      <c r="G61" s="48"/>
      <c r="H61" s="48"/>
      <c r="I61" s="48"/>
      <c r="J61" s="48"/>
      <c r="K61" s="48"/>
      <c r="L61" s="48"/>
    </row>
    <row r="62" spans="2:37" s="39" customFormat="1" ht="10.5" x14ac:dyDescent="0.15"/>
    <row r="63" spans="2:37" s="39" customFormat="1" ht="10.5" x14ac:dyDescent="0.15"/>
    <row r="64" spans="2:37" s="39" customFormat="1" ht="10.5" x14ac:dyDescent="0.15"/>
    <row r="65" spans="2:37" ht="15" customHeight="1" x14ac:dyDescent="0.15"/>
    <row r="66" spans="2:37" ht="15" customHeight="1" x14ac:dyDescent="0.15"/>
    <row r="67" spans="2:37" ht="15" customHeight="1" x14ac:dyDescent="0.15"/>
    <row r="68" spans="2:37" s="17" customFormat="1" ht="15" customHeight="1" x14ac:dyDescent="0.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2:37" s="17" customFormat="1" ht="15" customHeight="1"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2:37" ht="15" customHeight="1" x14ac:dyDescent="0.15"/>
    <row r="71" spans="2:37" ht="15" customHeight="1" x14ac:dyDescent="0.15"/>
  </sheetData>
  <sheetProtection formatCells="0" selectLockedCells="1"/>
  <mergeCells count="133">
    <mergeCell ref="B3:AK3"/>
    <mergeCell ref="AJ5:AK6"/>
    <mergeCell ref="B27:E35"/>
    <mergeCell ref="L32:Q33"/>
    <mergeCell ref="F29:J30"/>
    <mergeCell ref="B7:E8"/>
    <mergeCell ref="J7:J8"/>
    <mergeCell ref="K29:L30"/>
    <mergeCell ref="G31:H31"/>
    <mergeCell ref="AI15:AK18"/>
    <mergeCell ref="AF27:AK28"/>
    <mergeCell ref="AI23:AK26"/>
    <mergeCell ref="X21:Y22"/>
    <mergeCell ref="AD15:AH18"/>
    <mergeCell ref="X23:AH26"/>
    <mergeCell ref="AI19:AK20"/>
    <mergeCell ref="AE19:AE20"/>
    <mergeCell ref="Z27:AC28"/>
    <mergeCell ref="T27:Y28"/>
    <mergeCell ref="F7:I8"/>
    <mergeCell ref="K7:N8"/>
    <mergeCell ref="T9:AK10"/>
    <mergeCell ref="O7:S8"/>
    <mergeCell ref="T7:AK8"/>
    <mergeCell ref="F21:G22"/>
    <mergeCell ref="N19:O20"/>
    <mergeCell ref="F19:G20"/>
    <mergeCell ref="P49:Q49"/>
    <mergeCell ref="P48:Q48"/>
    <mergeCell ref="R34:AI35"/>
    <mergeCell ref="R42:AI42"/>
    <mergeCell ref="P42:Q42"/>
    <mergeCell ref="P41:Q41"/>
    <mergeCell ref="R41:AJ41"/>
    <mergeCell ref="L34:Q35"/>
    <mergeCell ref="R48:AJ48"/>
    <mergeCell ref="R49:AI49"/>
    <mergeCell ref="L48:O49"/>
    <mergeCell ref="AJ34:AJ35"/>
    <mergeCell ref="E47:F47"/>
    <mergeCell ref="M40:N40"/>
    <mergeCell ref="L41:O42"/>
    <mergeCell ref="R27:S28"/>
    <mergeCell ref="G47:H47"/>
    <mergeCell ref="J47:K47"/>
    <mergeCell ref="M47:N47"/>
    <mergeCell ref="G40:H40"/>
    <mergeCell ref="E40:F40"/>
    <mergeCell ref="M23:P24"/>
    <mergeCell ref="M19:M20"/>
    <mergeCell ref="AF21:AG22"/>
    <mergeCell ref="Z21:AA22"/>
    <mergeCell ref="AE21:AE22"/>
    <mergeCell ref="Z19:AA20"/>
    <mergeCell ref="X19:Y20"/>
    <mergeCell ref="AB21:AB22"/>
    <mergeCell ref="AC21:AD22"/>
    <mergeCell ref="F27:I28"/>
    <mergeCell ref="J40:K40"/>
    <mergeCell ref="R32:AJ33"/>
    <mergeCell ref="M29:AJ30"/>
    <mergeCell ref="AC13:AC14"/>
    <mergeCell ref="T13:W14"/>
    <mergeCell ref="F15:G16"/>
    <mergeCell ref="F17:G18"/>
    <mergeCell ref="H15:AC16"/>
    <mergeCell ref="H17:AC18"/>
    <mergeCell ref="AI21:AK22"/>
    <mergeCell ref="AH19:AH20"/>
    <mergeCell ref="AD27:AE28"/>
    <mergeCell ref="L27:Q28"/>
    <mergeCell ref="AC19:AD20"/>
    <mergeCell ref="AB19:AB20"/>
    <mergeCell ref="Q19:S20"/>
    <mergeCell ref="K21:L22"/>
    <mergeCell ref="M21:M22"/>
    <mergeCell ref="J27:K28"/>
    <mergeCell ref="J19:J20"/>
    <mergeCell ref="N21:O22"/>
    <mergeCell ref="T23:W26"/>
    <mergeCell ref="Q25:S26"/>
    <mergeCell ref="T19:W22"/>
    <mergeCell ref="Q21:S22"/>
    <mergeCell ref="AF19:AG20"/>
    <mergeCell ref="AH21:AH22"/>
    <mergeCell ref="T5:W6"/>
    <mergeCell ref="B19:E22"/>
    <mergeCell ref="B15:E18"/>
    <mergeCell ref="B11:E12"/>
    <mergeCell ref="H19:I20"/>
    <mergeCell ref="B13:E14"/>
    <mergeCell ref="I13:J14"/>
    <mergeCell ref="B9:E10"/>
    <mergeCell ref="B23:E26"/>
    <mergeCell ref="O13:P14"/>
    <mergeCell ref="K13:K14"/>
    <mergeCell ref="F25:P26"/>
    <mergeCell ref="H21:I22"/>
    <mergeCell ref="J21:J22"/>
    <mergeCell ref="I11:J12"/>
    <mergeCell ref="F13:H14"/>
    <mergeCell ref="O9:S10"/>
    <mergeCell ref="F9:N10"/>
    <mergeCell ref="F11:H12"/>
    <mergeCell ref="K11:K12"/>
    <mergeCell ref="N13:N14"/>
    <mergeCell ref="F23:G24"/>
    <mergeCell ref="H23:H24"/>
    <mergeCell ref="I23:L24"/>
    <mergeCell ref="AI11:AK12"/>
    <mergeCell ref="AF13:AF14"/>
    <mergeCell ref="AG13:AH14"/>
    <mergeCell ref="AI13:AK14"/>
    <mergeCell ref="AF11:AF12"/>
    <mergeCell ref="AG11:AH12"/>
    <mergeCell ref="P19:P20"/>
    <mergeCell ref="L13:M14"/>
    <mergeCell ref="Q23:S24"/>
    <mergeCell ref="P21:P22"/>
    <mergeCell ref="K19:L20"/>
    <mergeCell ref="L11:M12"/>
    <mergeCell ref="AD11:AE12"/>
    <mergeCell ref="AA13:AB14"/>
    <mergeCell ref="Q13:S14"/>
    <mergeCell ref="X11:Z12"/>
    <mergeCell ref="T11:W12"/>
    <mergeCell ref="X13:Z14"/>
    <mergeCell ref="AC11:AC12"/>
    <mergeCell ref="AA11:AB12"/>
    <mergeCell ref="N11:N12"/>
    <mergeCell ref="O11:P12"/>
    <mergeCell ref="AD13:AE14"/>
    <mergeCell ref="Q11:S12"/>
  </mergeCells>
  <phoneticPr fontId="2"/>
  <dataValidations count="3">
    <dataValidation type="list" allowBlank="1" sqref="E47:F47 E40:F40 F19:G22 X19:Y22 X11:Z14 F11:H14" xr:uid="{00000000-0002-0000-0000-000000000000}">
      <formula1>$H$56:$H$57</formula1>
    </dataValidation>
    <dataValidation type="list" allowBlank="1" sqref="AI15" xr:uid="{00000000-0002-0000-0000-000001000000}">
      <formula1>$B$53:$B$54</formula1>
    </dataValidation>
    <dataValidation type="list" allowBlank="1" showInputMessage="1" showErrorMessage="1" sqref="AD27:AE28 R27:S28 J27:K28 K29:L30 G31:H31" xr:uid="{00000000-0002-0000-0000-000002000000}">
      <formula1>$H$56:$H$57</formula1>
    </dataValidation>
  </dataValidations>
  <pageMargins left="0.59055118110236227" right="0" top="0.39370078740157483" bottom="0" header="0.27559055118110237" footer="0.23622047244094491"/>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76"/>
  <sheetViews>
    <sheetView showGridLines="0" showRowColHeaders="0" showOutlineSymbols="0" view="pageBreakPreview" topLeftCell="A19" zoomScaleNormal="100" zoomScaleSheetLayoutView="100" workbookViewId="0">
      <selection activeCell="AK44" sqref="AK44:AP44"/>
    </sheetView>
  </sheetViews>
  <sheetFormatPr defaultRowHeight="13.5" outlineLevelRow="2" outlineLevelCol="2" x14ac:dyDescent="0.15"/>
  <cols>
    <col min="1" max="1" width="2.875" style="54" customWidth="1"/>
    <col min="2" max="2" width="1.875" style="54" customWidth="1"/>
    <col min="3" max="4" width="3.375" style="54" customWidth="1"/>
    <col min="5" max="5" width="6.25" style="54" customWidth="1" outlineLevel="1"/>
    <col min="6" max="7" width="1.75" style="54" customWidth="1" outlineLevel="1"/>
    <col min="8" max="8" width="2" style="54" customWidth="1" outlineLevel="1"/>
    <col min="9" max="12" width="1.375" style="54" customWidth="1" outlineLevel="1"/>
    <col min="13" max="13" width="1.5" style="54" customWidth="1" outlineLevel="2"/>
    <col min="14" max="16" width="1.375" style="54" customWidth="1" outlineLevel="2"/>
    <col min="17" max="17" width="1.75" style="54" customWidth="1" outlineLevel="1"/>
    <col min="18" max="18" width="1.5" style="54" customWidth="1" outlineLevel="1"/>
    <col min="19" max="20" width="1.25" style="54" customWidth="1" outlineLevel="1"/>
    <col min="21" max="21" width="1.375" style="54" customWidth="1" outlineLevel="1"/>
    <col min="22" max="22" width="1.5" style="54" customWidth="1" outlineLevel="1"/>
    <col min="23" max="23" width="2" style="54" customWidth="1" outlineLevel="1"/>
    <col min="24" max="24" width="1.375" style="54" customWidth="1" outlineLevel="1"/>
    <col min="25" max="25" width="1.25" style="54" customWidth="1" outlineLevel="1"/>
    <col min="26" max="26" width="1.25" style="54" customWidth="1"/>
    <col min="27" max="27" width="1.625" style="54" customWidth="1"/>
    <col min="28" max="28" width="1.75" style="54" customWidth="1"/>
    <col min="29" max="30" width="1.375" style="54" customWidth="1"/>
    <col min="31" max="31" width="2.125" style="54" customWidth="1"/>
    <col min="32" max="32" width="1.75" style="54" customWidth="1"/>
    <col min="33" max="33" width="1.25" style="54" customWidth="1"/>
    <col min="34" max="34" width="1.5" style="159" customWidth="1"/>
    <col min="35" max="35" width="1.375" style="54" customWidth="1"/>
    <col min="36" max="39" width="1.5" style="54" customWidth="1"/>
    <col min="40" max="40" width="1.125" style="54" customWidth="1"/>
    <col min="41" max="41" width="1.75" style="54" customWidth="1"/>
    <col min="42" max="42" width="1.875" style="54" customWidth="1"/>
    <col min="43" max="43" width="1.125" style="54" customWidth="1"/>
    <col min="44" max="46" width="1.5" style="54" customWidth="1"/>
    <col min="47" max="47" width="1.25" style="54" customWidth="1"/>
    <col min="48" max="53" width="1.5" style="54" customWidth="1"/>
    <col min="54" max="54" width="1.25" style="54" customWidth="1"/>
    <col min="55" max="55" width="1.75" style="54" customWidth="1"/>
    <col min="56" max="58" width="1.375" style="54" customWidth="1"/>
    <col min="59" max="62" width="1.25" style="54" customWidth="1"/>
    <col min="63" max="63" width="1.625" style="54" customWidth="1"/>
    <col min="64" max="64" width="1.25" style="54" customWidth="1"/>
    <col min="65" max="65" width="1" style="54" customWidth="1"/>
    <col min="66" max="66" width="1.375" style="54" customWidth="1"/>
    <col min="67" max="67" width="2" style="54" customWidth="1"/>
    <col min="68" max="68" width="1.25" style="54" customWidth="1"/>
    <col min="69" max="70" width="1.625" style="54" customWidth="1"/>
    <col min="71" max="98" width="4.625" style="54" customWidth="1"/>
    <col min="99" max="16384" width="9" style="54"/>
  </cols>
  <sheetData>
    <row r="1" spans="1:82" ht="13.5" customHeight="1" x14ac:dyDescent="0.15">
      <c r="A1" s="379" t="s">
        <v>158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166"/>
    </row>
    <row r="2" spans="1:82" ht="14.2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166"/>
    </row>
    <row r="3" spans="1:82" s="58" customFormat="1" ht="24.95" customHeight="1" x14ac:dyDescent="0.15">
      <c r="A3" s="55"/>
      <c r="B3" s="55"/>
      <c r="C3" s="55"/>
      <c r="D3" s="55"/>
      <c r="E3" s="55"/>
      <c r="F3" s="56"/>
      <c r="G3" s="615"/>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57"/>
      <c r="BP3" s="57"/>
      <c r="BQ3" s="57"/>
      <c r="BR3" s="57"/>
    </row>
    <row r="4" spans="1:82" ht="12" customHeight="1" x14ac:dyDescent="0.15">
      <c r="A4" s="617"/>
      <c r="B4" s="617"/>
      <c r="C4" s="617"/>
      <c r="D4" s="617"/>
      <c r="E4" s="617"/>
      <c r="F4" s="617"/>
      <c r="G4" s="617"/>
      <c r="H4" s="617"/>
      <c r="I4" s="617"/>
      <c r="J4" s="53"/>
      <c r="K4" s="53"/>
      <c r="L4" s="53"/>
      <c r="M4" s="53"/>
      <c r="N4" s="53"/>
      <c r="O4" s="53"/>
      <c r="P4" s="53"/>
      <c r="Q4" s="53"/>
      <c r="R4" s="53"/>
      <c r="S4" s="53"/>
      <c r="T4" s="53"/>
      <c r="U4" s="53"/>
      <c r="V4" s="53"/>
      <c r="W4" s="53"/>
      <c r="X4" s="53"/>
      <c r="Y4" s="53"/>
      <c r="Z4" s="53"/>
      <c r="AA4" s="53"/>
      <c r="AB4" s="53"/>
      <c r="AC4" s="53"/>
      <c r="AD4" s="53"/>
      <c r="AE4" s="53"/>
      <c r="AF4" s="53"/>
      <c r="AG4" s="53"/>
      <c r="AH4" s="59"/>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row>
    <row r="5" spans="1:82" ht="18" customHeight="1" x14ac:dyDescent="0.2">
      <c r="A5" s="617"/>
      <c r="B5" s="617"/>
      <c r="C5" s="617"/>
      <c r="D5" s="617"/>
      <c r="E5" s="617"/>
      <c r="F5" s="617"/>
      <c r="G5" s="617"/>
      <c r="H5" s="617"/>
      <c r="I5" s="617"/>
      <c r="J5" s="60"/>
      <c r="K5" s="60"/>
      <c r="L5" s="60"/>
      <c r="M5" s="60"/>
      <c r="N5" s="60"/>
      <c r="O5" s="60" t="s">
        <v>177</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53"/>
      <c r="BE5" s="53"/>
      <c r="BF5" s="53"/>
      <c r="BG5" s="53"/>
      <c r="BH5" s="53"/>
      <c r="BI5" s="53"/>
      <c r="BJ5" s="53"/>
      <c r="BK5" s="53"/>
      <c r="BL5" s="53"/>
      <c r="BM5" s="53"/>
      <c r="BN5" s="53"/>
      <c r="BO5" s="53"/>
      <c r="BP5" s="53"/>
      <c r="BQ5" s="53"/>
      <c r="BR5" s="53"/>
      <c r="BY5" s="61"/>
      <c r="BZ5" s="62"/>
      <c r="CA5" s="62"/>
      <c r="CB5" s="62"/>
      <c r="CC5" s="62"/>
      <c r="CD5" s="62"/>
    </row>
    <row r="6" spans="1:82" ht="7.5" customHeight="1" x14ac:dyDescent="0.2">
      <c r="A6" s="617"/>
      <c r="B6" s="617"/>
      <c r="C6" s="617"/>
      <c r="D6" s="617"/>
      <c r="E6" s="617"/>
      <c r="F6" s="617"/>
      <c r="G6" s="617"/>
      <c r="H6" s="617"/>
      <c r="I6" s="617"/>
      <c r="J6" s="63"/>
      <c r="K6" s="63"/>
      <c r="L6" s="63"/>
      <c r="M6" s="63"/>
      <c r="N6" s="63"/>
      <c r="O6" s="63"/>
      <c r="P6" s="63"/>
      <c r="Q6" s="63"/>
      <c r="R6" s="63"/>
      <c r="S6" s="63"/>
      <c r="T6" s="63"/>
      <c r="U6" s="64"/>
      <c r="V6" s="63"/>
      <c r="W6" s="63"/>
      <c r="X6" s="63"/>
      <c r="Y6" s="63"/>
      <c r="Z6" s="63"/>
      <c r="AA6" s="63"/>
      <c r="AB6" s="63"/>
      <c r="AC6" s="63"/>
      <c r="AD6" s="63"/>
      <c r="AE6" s="63"/>
      <c r="AF6" s="63"/>
      <c r="AG6" s="63"/>
      <c r="AH6" s="65"/>
      <c r="AI6" s="63"/>
      <c r="AJ6" s="63"/>
      <c r="AK6" s="63"/>
      <c r="AL6" s="63"/>
      <c r="AM6" s="63"/>
      <c r="AN6" s="63"/>
      <c r="AO6" s="63"/>
      <c r="AP6" s="63"/>
      <c r="AQ6" s="63"/>
      <c r="AR6" s="63"/>
      <c r="AS6" s="63"/>
      <c r="AT6" s="63"/>
      <c r="AU6" s="63"/>
      <c r="AV6" s="63"/>
      <c r="AW6" s="63"/>
      <c r="AX6" s="63"/>
      <c r="AY6" s="63"/>
      <c r="AZ6" s="63"/>
      <c r="BA6" s="63"/>
      <c r="BB6" s="63"/>
      <c r="BC6" s="63"/>
      <c r="BD6" s="63"/>
      <c r="BE6" s="53"/>
      <c r="BF6" s="53"/>
      <c r="BG6" s="53"/>
      <c r="BH6" s="53"/>
      <c r="BI6" s="53"/>
      <c r="BJ6" s="53"/>
      <c r="BK6" s="53"/>
      <c r="BL6" s="53"/>
      <c r="BM6" s="53"/>
      <c r="BN6" s="53"/>
      <c r="BO6" s="53"/>
      <c r="BP6" s="53"/>
      <c r="BQ6" s="53"/>
      <c r="BR6" s="53"/>
      <c r="BY6" s="62"/>
      <c r="BZ6" s="62"/>
      <c r="CA6" s="62"/>
      <c r="CB6" s="62"/>
      <c r="CC6" s="62"/>
      <c r="CD6" s="62"/>
    </row>
    <row r="7" spans="1:82" ht="15.75" customHeight="1" x14ac:dyDescent="0.15">
      <c r="A7" s="617"/>
      <c r="B7" s="617"/>
      <c r="C7" s="617"/>
      <c r="D7" s="617"/>
      <c r="E7" s="617"/>
      <c r="F7" s="617"/>
      <c r="G7" s="617"/>
      <c r="H7" s="617"/>
      <c r="I7" s="617"/>
      <c r="J7" s="53"/>
      <c r="K7" s="618" t="s">
        <v>286</v>
      </c>
      <c r="L7" s="618"/>
      <c r="M7" s="618"/>
      <c r="N7" s="619"/>
      <c r="O7" s="619"/>
      <c r="P7" s="620" t="s">
        <v>17</v>
      </c>
      <c r="Q7" s="620"/>
      <c r="R7" s="619"/>
      <c r="S7" s="619"/>
      <c r="T7" s="66" t="s">
        <v>46</v>
      </c>
      <c r="U7" s="66"/>
      <c r="V7" s="66"/>
      <c r="W7" s="66"/>
      <c r="X7" s="66"/>
      <c r="Y7" s="66"/>
      <c r="Z7" s="66"/>
      <c r="AA7" s="66"/>
      <c r="AB7" s="66"/>
      <c r="AC7" s="66"/>
      <c r="AD7" s="66"/>
      <c r="AE7" s="66"/>
      <c r="AF7" s="66"/>
      <c r="AG7" s="66"/>
      <c r="AH7" s="66"/>
      <c r="AI7" s="66"/>
      <c r="AJ7" s="66"/>
      <c r="AK7" s="66"/>
      <c r="AL7" s="66"/>
      <c r="AM7" s="67"/>
      <c r="AN7" s="66"/>
      <c r="AO7" s="66"/>
      <c r="AP7" s="66"/>
      <c r="AQ7" s="66"/>
      <c r="AR7" s="66"/>
      <c r="AS7" s="66"/>
      <c r="AT7" s="68"/>
      <c r="AU7" s="69"/>
      <c r="AV7" s="69"/>
      <c r="AW7" s="69"/>
      <c r="AX7" s="69"/>
      <c r="AY7" s="69"/>
      <c r="AZ7" s="69"/>
      <c r="BA7" s="69"/>
      <c r="BB7" s="69"/>
      <c r="BC7" s="69"/>
      <c r="BD7" s="69"/>
      <c r="BE7" s="69"/>
      <c r="BF7" s="69"/>
      <c r="BG7" s="69"/>
      <c r="BH7" s="69"/>
      <c r="BI7" s="69"/>
      <c r="BJ7" s="69"/>
      <c r="BK7" s="69"/>
      <c r="BL7" s="69"/>
      <c r="BM7" s="69"/>
      <c r="BN7" s="53"/>
      <c r="BO7" s="53"/>
      <c r="BP7" s="53"/>
      <c r="BQ7" s="53"/>
      <c r="BR7" s="53"/>
      <c r="BY7" s="62"/>
      <c r="BZ7" s="62"/>
      <c r="CA7" s="62"/>
      <c r="CB7" s="62"/>
      <c r="CC7" s="62"/>
      <c r="CD7" s="62"/>
    </row>
    <row r="8" spans="1:82" ht="4.5" customHeight="1" x14ac:dyDescent="0.15">
      <c r="A8" s="617"/>
      <c r="B8" s="617"/>
      <c r="C8" s="617"/>
      <c r="D8" s="617"/>
      <c r="E8" s="617"/>
      <c r="F8" s="617"/>
      <c r="G8" s="617"/>
      <c r="H8" s="617"/>
      <c r="I8" s="617"/>
      <c r="J8" s="7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2"/>
      <c r="AN8" s="71"/>
      <c r="AO8" s="71"/>
      <c r="AP8" s="71"/>
      <c r="AQ8" s="71"/>
      <c r="AR8" s="71"/>
      <c r="AS8" s="71"/>
      <c r="AT8" s="73"/>
      <c r="AU8" s="74"/>
      <c r="AV8" s="74"/>
      <c r="AW8" s="74"/>
      <c r="AX8" s="74"/>
      <c r="AY8" s="74"/>
      <c r="AZ8" s="74"/>
      <c r="BA8" s="74"/>
      <c r="BB8" s="74"/>
      <c r="BC8" s="74"/>
      <c r="BD8" s="74"/>
      <c r="BE8" s="74"/>
      <c r="BF8" s="74"/>
      <c r="BG8" s="74"/>
      <c r="BH8" s="74"/>
      <c r="BI8" s="74"/>
      <c r="BJ8" s="74"/>
      <c r="BK8" s="69"/>
      <c r="BL8" s="69"/>
      <c r="BM8" s="69"/>
      <c r="BN8" s="53"/>
      <c r="BO8" s="53"/>
      <c r="BP8" s="53"/>
      <c r="BQ8" s="53"/>
      <c r="BR8" s="53"/>
    </row>
    <row r="9" spans="1:82" ht="12" customHeight="1" x14ac:dyDescent="0.15">
      <c r="A9" s="617"/>
      <c r="B9" s="617"/>
      <c r="C9" s="617"/>
      <c r="D9" s="617"/>
      <c r="E9" s="617"/>
      <c r="F9" s="617"/>
      <c r="G9" s="617"/>
      <c r="H9" s="617"/>
      <c r="I9" s="617"/>
      <c r="J9" s="623" t="s">
        <v>286</v>
      </c>
      <c r="K9" s="623"/>
      <c r="L9" s="623"/>
      <c r="M9" s="624"/>
      <c r="N9" s="624"/>
      <c r="O9" s="621" t="s">
        <v>17</v>
      </c>
      <c r="P9" s="621"/>
      <c r="Q9" s="622"/>
      <c r="R9" s="622"/>
      <c r="S9" s="621" t="s">
        <v>47</v>
      </c>
      <c r="T9" s="621"/>
      <c r="U9" s="622"/>
      <c r="V9" s="622"/>
      <c r="W9" s="621" t="s">
        <v>48</v>
      </c>
      <c r="X9" s="621"/>
      <c r="Y9" s="70"/>
      <c r="Z9" s="70"/>
      <c r="AA9" s="70"/>
      <c r="AB9" s="70"/>
      <c r="AC9" s="70"/>
      <c r="AD9" s="70"/>
      <c r="AE9" s="70"/>
      <c r="AF9" s="70"/>
      <c r="AG9" s="70"/>
      <c r="AH9" s="70"/>
      <c r="AI9" s="70"/>
      <c r="AJ9" s="70"/>
      <c r="AK9" s="70"/>
      <c r="AL9" s="70"/>
      <c r="AM9" s="70"/>
      <c r="AN9" s="591" t="s">
        <v>49</v>
      </c>
      <c r="AO9" s="591"/>
      <c r="AP9" s="591"/>
      <c r="AQ9" s="591"/>
      <c r="AR9" s="612"/>
      <c r="AS9" s="612"/>
      <c r="AT9" s="612"/>
      <c r="AU9" s="612"/>
      <c r="AV9" s="612"/>
      <c r="AW9" s="612"/>
      <c r="AX9" s="612"/>
      <c r="AY9" s="612"/>
      <c r="AZ9" s="612"/>
      <c r="BA9" s="612"/>
      <c r="BB9" s="612"/>
      <c r="BC9" s="612"/>
      <c r="BD9" s="612"/>
      <c r="BE9" s="612"/>
      <c r="BF9" s="612"/>
      <c r="BG9" s="612"/>
      <c r="BH9" s="612"/>
      <c r="BI9" s="612"/>
      <c r="BJ9" s="612"/>
      <c r="BK9" s="70"/>
      <c r="BL9" s="70"/>
      <c r="BM9" s="70"/>
      <c r="BN9" s="70"/>
      <c r="BO9" s="70"/>
      <c r="BP9" s="70"/>
      <c r="BQ9" s="53"/>
      <c r="BR9" s="53"/>
    </row>
    <row r="10" spans="1:82" ht="9.9499999999999993" customHeight="1" x14ac:dyDescent="0.15">
      <c r="A10" s="617"/>
      <c r="B10" s="617"/>
      <c r="C10" s="617"/>
      <c r="D10" s="617"/>
      <c r="E10" s="617"/>
      <c r="F10" s="617"/>
      <c r="G10" s="617"/>
      <c r="H10" s="617"/>
      <c r="I10" s="617"/>
      <c r="J10" s="623"/>
      <c r="K10" s="623"/>
      <c r="L10" s="623"/>
      <c r="M10" s="624"/>
      <c r="N10" s="624"/>
      <c r="O10" s="621"/>
      <c r="P10" s="621"/>
      <c r="Q10" s="622"/>
      <c r="R10" s="622"/>
      <c r="S10" s="621"/>
      <c r="T10" s="621"/>
      <c r="U10" s="622"/>
      <c r="V10" s="622"/>
      <c r="W10" s="621"/>
      <c r="X10" s="621"/>
      <c r="Y10" s="70"/>
      <c r="Z10" s="70"/>
      <c r="AA10" s="70"/>
      <c r="AB10" s="70"/>
      <c r="AC10" s="70"/>
      <c r="AD10" s="70"/>
      <c r="AE10" s="70"/>
      <c r="AF10" s="613" t="s">
        <v>50</v>
      </c>
      <c r="AG10" s="613"/>
      <c r="AH10" s="613"/>
      <c r="AI10" s="613"/>
      <c r="AJ10" s="613"/>
      <c r="AK10" s="613"/>
      <c r="AL10" s="613"/>
      <c r="AM10" s="70"/>
      <c r="AN10" s="591"/>
      <c r="AO10" s="591"/>
      <c r="AP10" s="591"/>
      <c r="AQ10" s="591"/>
      <c r="AR10" s="612"/>
      <c r="AS10" s="612"/>
      <c r="AT10" s="612"/>
      <c r="AU10" s="612"/>
      <c r="AV10" s="612"/>
      <c r="AW10" s="612"/>
      <c r="AX10" s="612"/>
      <c r="AY10" s="612"/>
      <c r="AZ10" s="612"/>
      <c r="BA10" s="612"/>
      <c r="BB10" s="612"/>
      <c r="BC10" s="612"/>
      <c r="BD10" s="612"/>
      <c r="BE10" s="612"/>
      <c r="BF10" s="612"/>
      <c r="BG10" s="612"/>
      <c r="BH10" s="612"/>
      <c r="BI10" s="612"/>
      <c r="BJ10" s="612"/>
      <c r="BK10" s="70"/>
      <c r="BL10" s="70"/>
      <c r="BM10" s="70"/>
      <c r="BN10" s="70"/>
      <c r="BO10" s="70"/>
      <c r="BP10" s="70"/>
      <c r="BQ10" s="53"/>
      <c r="BR10" s="53"/>
    </row>
    <row r="11" spans="1:82" ht="15" customHeight="1" thickBot="1" x14ac:dyDescent="0.2">
      <c r="A11" s="617"/>
      <c r="B11" s="617"/>
      <c r="C11" s="617"/>
      <c r="D11" s="617"/>
      <c r="E11" s="617"/>
      <c r="F11" s="617"/>
      <c r="G11" s="617"/>
      <c r="H11" s="617"/>
      <c r="I11" s="617"/>
      <c r="J11" s="70"/>
      <c r="K11" s="70"/>
      <c r="L11" s="70"/>
      <c r="M11" s="70"/>
      <c r="N11" s="70"/>
      <c r="O11" s="70"/>
      <c r="P11" s="70"/>
      <c r="Q11" s="70"/>
      <c r="R11" s="70"/>
      <c r="S11" s="70"/>
      <c r="T11" s="70"/>
      <c r="U11" s="70"/>
      <c r="V11" s="70"/>
      <c r="W11" s="70"/>
      <c r="X11" s="70"/>
      <c r="Y11" s="70"/>
      <c r="Z11" s="70"/>
      <c r="AA11" s="70"/>
      <c r="AB11" s="70"/>
      <c r="AC11" s="74"/>
      <c r="AD11" s="75"/>
      <c r="AE11" s="70"/>
      <c r="AF11" s="613"/>
      <c r="AG11" s="613"/>
      <c r="AH11" s="613"/>
      <c r="AI11" s="613"/>
      <c r="AJ11" s="613"/>
      <c r="AK11" s="613"/>
      <c r="AL11" s="613"/>
      <c r="AM11" s="70"/>
      <c r="AN11" s="384" t="s">
        <v>51</v>
      </c>
      <c r="AO11" s="384"/>
      <c r="AP11" s="384"/>
      <c r="AQ11" s="384"/>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53"/>
      <c r="BR11" s="53"/>
    </row>
    <row r="12" spans="1:82" ht="20.100000000000001" customHeight="1" thickBot="1" x14ac:dyDescent="0.2">
      <c r="A12" s="77"/>
      <c r="B12" s="77"/>
      <c r="C12" s="77"/>
      <c r="D12" s="77"/>
      <c r="E12" s="77"/>
      <c r="F12" s="77"/>
      <c r="G12" s="576" t="s">
        <v>52</v>
      </c>
      <c r="H12" s="577"/>
      <c r="I12" s="577"/>
      <c r="J12" s="577"/>
      <c r="K12" s="577"/>
      <c r="L12" s="577"/>
      <c r="M12" s="577"/>
      <c r="N12" s="577"/>
      <c r="O12" s="577"/>
      <c r="P12" s="578"/>
      <c r="Q12" s="586"/>
      <c r="R12" s="587"/>
      <c r="S12" s="587"/>
      <c r="T12" s="587"/>
      <c r="U12" s="587"/>
      <c r="V12" s="587"/>
      <c r="W12" s="587"/>
      <c r="X12" s="587"/>
      <c r="Y12" s="587"/>
      <c r="Z12" s="587"/>
      <c r="AA12" s="587"/>
      <c r="AB12" s="587"/>
      <c r="AC12" s="587"/>
      <c r="AD12" s="588"/>
      <c r="AE12" s="590" t="s">
        <v>53</v>
      </c>
      <c r="AF12" s="415"/>
      <c r="AG12" s="415"/>
      <c r="AH12" s="415"/>
      <c r="AI12" s="415"/>
      <c r="AJ12" s="415"/>
      <c r="AK12" s="415"/>
      <c r="AL12" s="415"/>
      <c r="AM12" s="415"/>
      <c r="AN12" s="591" t="s">
        <v>54</v>
      </c>
      <c r="AO12" s="591"/>
      <c r="AP12" s="591"/>
      <c r="AQ12" s="591"/>
      <c r="AR12" s="614"/>
      <c r="AS12" s="614"/>
      <c r="AT12" s="614"/>
      <c r="AU12" s="614"/>
      <c r="AV12" s="614"/>
      <c r="AW12" s="614"/>
      <c r="AX12" s="614"/>
      <c r="AY12" s="614"/>
      <c r="AZ12" s="614"/>
      <c r="BA12" s="614"/>
      <c r="BB12" s="614"/>
      <c r="BC12" s="614"/>
      <c r="BD12" s="614"/>
      <c r="BE12" s="614"/>
      <c r="BF12" s="614"/>
      <c r="BG12" s="614"/>
      <c r="BH12" s="614"/>
      <c r="BI12" s="614"/>
      <c r="BJ12" s="614"/>
      <c r="BK12" s="591"/>
      <c r="BL12" s="591"/>
      <c r="BM12" s="591"/>
      <c r="BN12" s="591"/>
      <c r="BO12" s="70"/>
      <c r="BP12" s="70"/>
      <c r="BQ12" s="53"/>
      <c r="BR12" s="53"/>
    </row>
    <row r="13" spans="1:82" ht="15" customHeight="1" thickBot="1" x14ac:dyDescent="0.2">
      <c r="A13" s="77"/>
      <c r="B13" s="77"/>
      <c r="C13" s="77"/>
      <c r="D13" s="77"/>
      <c r="E13" s="77"/>
      <c r="F13" s="77"/>
      <c r="G13" s="576" t="s">
        <v>55</v>
      </c>
      <c r="H13" s="577"/>
      <c r="I13" s="577"/>
      <c r="J13" s="577"/>
      <c r="K13" s="577"/>
      <c r="L13" s="577"/>
      <c r="M13" s="577"/>
      <c r="N13" s="577"/>
      <c r="O13" s="577"/>
      <c r="P13" s="578"/>
      <c r="Q13" s="579"/>
      <c r="R13" s="580"/>
      <c r="S13" s="580"/>
      <c r="T13" s="580"/>
      <c r="U13" s="580"/>
      <c r="V13" s="580"/>
      <c r="W13" s="580"/>
      <c r="X13" s="580"/>
      <c r="Y13" s="580"/>
      <c r="Z13" s="580"/>
      <c r="AA13" s="580"/>
      <c r="AB13" s="580"/>
      <c r="AC13" s="580"/>
      <c r="AD13" s="581"/>
      <c r="AE13" s="70"/>
      <c r="AF13" s="70"/>
      <c r="AG13" s="70"/>
      <c r="AH13" s="70"/>
      <c r="AI13" s="70"/>
      <c r="AJ13" s="70"/>
      <c r="AK13" s="70"/>
      <c r="AL13" s="78" t="s">
        <v>56</v>
      </c>
      <c r="AM13" s="78"/>
      <c r="AN13" s="78"/>
      <c r="AO13" s="78"/>
      <c r="AP13" s="78"/>
      <c r="AQ13" s="79"/>
      <c r="AR13" s="585"/>
      <c r="AS13" s="585"/>
      <c r="AT13" s="585"/>
      <c r="AU13" s="585"/>
      <c r="AV13" s="585"/>
      <c r="AW13" s="585"/>
      <c r="AX13" s="585"/>
      <c r="AY13" s="585"/>
      <c r="AZ13" s="585"/>
      <c r="BA13" s="585"/>
      <c r="BB13" s="585"/>
      <c r="BC13" s="585"/>
      <c r="BD13" s="585"/>
      <c r="BE13" s="585"/>
      <c r="BF13" s="585"/>
      <c r="BG13" s="585"/>
      <c r="BH13" s="585"/>
      <c r="BI13" s="585"/>
      <c r="BJ13" s="585"/>
      <c r="BK13" s="74" t="s">
        <v>57</v>
      </c>
      <c r="BL13" s="70"/>
      <c r="BM13" s="70"/>
      <c r="BN13" s="70"/>
      <c r="BO13" s="70"/>
      <c r="BP13" s="70"/>
      <c r="BQ13" s="53"/>
      <c r="BR13" s="53"/>
    </row>
    <row r="14" spans="1:82" ht="7.7" customHeight="1" thickBot="1" x14ac:dyDescent="0.2">
      <c r="A14" s="77"/>
      <c r="B14" s="77"/>
      <c r="C14" s="77"/>
      <c r="D14" s="77"/>
      <c r="E14" s="77"/>
      <c r="F14" s="77"/>
      <c r="G14" s="576"/>
      <c r="H14" s="577"/>
      <c r="I14" s="577"/>
      <c r="J14" s="577"/>
      <c r="K14" s="577"/>
      <c r="L14" s="577"/>
      <c r="M14" s="577"/>
      <c r="N14" s="577"/>
      <c r="O14" s="577"/>
      <c r="P14" s="578"/>
      <c r="Q14" s="582"/>
      <c r="R14" s="583"/>
      <c r="S14" s="583"/>
      <c r="T14" s="583"/>
      <c r="U14" s="583"/>
      <c r="V14" s="583"/>
      <c r="W14" s="583"/>
      <c r="X14" s="583"/>
      <c r="Y14" s="583"/>
      <c r="Z14" s="583"/>
      <c r="AA14" s="583"/>
      <c r="AB14" s="583"/>
      <c r="AC14" s="583"/>
      <c r="AD14" s="584"/>
      <c r="AE14" s="80"/>
      <c r="AF14" s="81"/>
      <c r="AG14" s="81"/>
      <c r="AH14" s="82"/>
      <c r="AI14" s="83"/>
      <c r="AJ14" s="83"/>
      <c r="AK14" s="82"/>
      <c r="AL14" s="76"/>
      <c r="AM14" s="76"/>
      <c r="AN14" s="76"/>
      <c r="AO14" s="76"/>
      <c r="AP14" s="76"/>
      <c r="AQ14" s="76"/>
      <c r="AR14" s="84"/>
      <c r="AS14" s="84"/>
      <c r="AT14" s="84"/>
      <c r="AU14" s="84"/>
      <c r="AV14" s="84"/>
      <c r="AW14" s="84"/>
      <c r="AX14" s="84"/>
      <c r="AY14" s="84"/>
      <c r="AZ14" s="84"/>
      <c r="BA14" s="84"/>
      <c r="BB14" s="84"/>
      <c r="BC14" s="84"/>
      <c r="BD14" s="84"/>
      <c r="BE14" s="84"/>
      <c r="BF14" s="84"/>
      <c r="BG14" s="84"/>
      <c r="BH14" s="84"/>
      <c r="BI14" s="84"/>
      <c r="BJ14" s="84"/>
      <c r="BK14" s="85"/>
      <c r="BL14" s="70"/>
      <c r="BM14" s="70"/>
      <c r="BN14" s="70"/>
      <c r="BO14" s="53"/>
      <c r="BP14" s="53"/>
      <c r="BQ14" s="53"/>
      <c r="BR14" s="53"/>
    </row>
    <row r="15" spans="1:82" ht="13.5" customHeight="1" thickBot="1" x14ac:dyDescent="0.2">
      <c r="A15" s="53"/>
      <c r="B15" s="53"/>
      <c r="C15" s="576" t="s">
        <v>58</v>
      </c>
      <c r="D15" s="577"/>
      <c r="E15" s="589"/>
      <c r="F15" s="53"/>
      <c r="G15" s="481" t="s">
        <v>59</v>
      </c>
      <c r="H15" s="482"/>
      <c r="I15" s="482"/>
      <c r="J15" s="482"/>
      <c r="K15" s="482"/>
      <c r="L15" s="482"/>
      <c r="M15" s="482"/>
      <c r="N15" s="482"/>
      <c r="O15" s="482"/>
      <c r="P15" s="483"/>
      <c r="Q15" s="570" t="s">
        <v>286</v>
      </c>
      <c r="R15" s="571"/>
      <c r="S15" s="567" t="str">
        <f>IF(+N7="","",N7)</f>
        <v/>
      </c>
      <c r="T15" s="567"/>
      <c r="U15" s="536" t="s">
        <v>17</v>
      </c>
      <c r="V15" s="567" t="str">
        <f>IF(+R7="","",R7)</f>
        <v/>
      </c>
      <c r="W15" s="567"/>
      <c r="X15" s="536" t="s">
        <v>18</v>
      </c>
      <c r="Y15" s="569"/>
      <c r="Z15" s="569"/>
      <c r="AA15" s="86" t="s">
        <v>19</v>
      </c>
      <c r="AB15" s="86" t="s">
        <v>60</v>
      </c>
      <c r="AC15" s="86"/>
      <c r="AD15" s="87"/>
      <c r="AE15" s="570" t="s">
        <v>286</v>
      </c>
      <c r="AF15" s="571"/>
      <c r="AG15" s="574"/>
      <c r="AH15" s="574"/>
      <c r="AI15" s="536" t="s">
        <v>17</v>
      </c>
      <c r="AJ15" s="574"/>
      <c r="AK15" s="574"/>
      <c r="AL15" s="536" t="s">
        <v>18</v>
      </c>
      <c r="AM15" s="566"/>
      <c r="AN15" s="566"/>
      <c r="AO15" s="86" t="s">
        <v>19</v>
      </c>
      <c r="AP15" s="86" t="s">
        <v>60</v>
      </c>
      <c r="AQ15" s="86"/>
      <c r="AR15" s="87"/>
      <c r="AS15" s="570" t="s">
        <v>286</v>
      </c>
      <c r="AT15" s="571"/>
      <c r="AU15" s="592"/>
      <c r="AV15" s="592"/>
      <c r="AW15" s="536" t="s">
        <v>17</v>
      </c>
      <c r="AX15" s="592"/>
      <c r="AY15" s="592"/>
      <c r="AZ15" s="536" t="s">
        <v>18</v>
      </c>
      <c r="BA15" s="566"/>
      <c r="BB15" s="566"/>
      <c r="BC15" s="86" t="s">
        <v>19</v>
      </c>
      <c r="BD15" s="86" t="s">
        <v>60</v>
      </c>
      <c r="BE15" s="86"/>
      <c r="BF15" s="88"/>
      <c r="BG15" s="594" t="s">
        <v>61</v>
      </c>
      <c r="BH15" s="595"/>
      <c r="BI15" s="595"/>
      <c r="BJ15" s="595"/>
      <c r="BK15" s="595"/>
      <c r="BL15" s="595"/>
      <c r="BM15" s="595"/>
      <c r="BN15" s="595"/>
      <c r="BO15" s="595"/>
      <c r="BP15" s="596"/>
      <c r="BQ15" s="53"/>
      <c r="BR15" s="53"/>
    </row>
    <row r="16" spans="1:82" ht="13.5" customHeight="1" x14ac:dyDescent="0.15">
      <c r="A16" s="53"/>
      <c r="B16" s="53"/>
      <c r="C16" s="53"/>
      <c r="D16" s="603"/>
      <c r="E16" s="604"/>
      <c r="F16" s="89"/>
      <c r="G16" s="519"/>
      <c r="H16" s="520"/>
      <c r="I16" s="520"/>
      <c r="J16" s="520"/>
      <c r="K16" s="520"/>
      <c r="L16" s="520"/>
      <c r="M16" s="520"/>
      <c r="N16" s="520"/>
      <c r="O16" s="520"/>
      <c r="P16" s="521"/>
      <c r="Q16" s="572"/>
      <c r="R16" s="573"/>
      <c r="S16" s="568"/>
      <c r="T16" s="568"/>
      <c r="U16" s="539"/>
      <c r="V16" s="568"/>
      <c r="W16" s="568"/>
      <c r="X16" s="539"/>
      <c r="Y16" s="607"/>
      <c r="Z16" s="607"/>
      <c r="AA16" s="90" t="s">
        <v>19</v>
      </c>
      <c r="AB16" s="90" t="s">
        <v>62</v>
      </c>
      <c r="AC16" s="90"/>
      <c r="AD16" s="91"/>
      <c r="AE16" s="572"/>
      <c r="AF16" s="573"/>
      <c r="AG16" s="575"/>
      <c r="AH16" s="575"/>
      <c r="AI16" s="539"/>
      <c r="AJ16" s="575"/>
      <c r="AK16" s="575"/>
      <c r="AL16" s="539"/>
      <c r="AM16" s="608"/>
      <c r="AN16" s="608"/>
      <c r="AO16" s="90" t="s">
        <v>19</v>
      </c>
      <c r="AP16" s="90" t="s">
        <v>62</v>
      </c>
      <c r="AQ16" s="90"/>
      <c r="AR16" s="91"/>
      <c r="AS16" s="572"/>
      <c r="AT16" s="573"/>
      <c r="AU16" s="593"/>
      <c r="AV16" s="593"/>
      <c r="AW16" s="539"/>
      <c r="AX16" s="593"/>
      <c r="AY16" s="593"/>
      <c r="AZ16" s="539"/>
      <c r="BA16" s="608"/>
      <c r="BB16" s="608"/>
      <c r="BC16" s="90" t="s">
        <v>19</v>
      </c>
      <c r="BD16" s="90" t="s">
        <v>62</v>
      </c>
      <c r="BE16" s="90"/>
      <c r="BF16" s="92"/>
      <c r="BG16" s="597"/>
      <c r="BH16" s="598"/>
      <c r="BI16" s="598"/>
      <c r="BJ16" s="598"/>
      <c r="BK16" s="598"/>
      <c r="BL16" s="598"/>
      <c r="BM16" s="598"/>
      <c r="BN16" s="598"/>
      <c r="BO16" s="598"/>
      <c r="BP16" s="599"/>
      <c r="BQ16" s="53"/>
      <c r="BR16" s="53"/>
    </row>
    <row r="17" spans="1:70" ht="15" customHeight="1" outlineLevel="1" thickBot="1" x14ac:dyDescent="0.2">
      <c r="A17" s="53"/>
      <c r="B17" s="53"/>
      <c r="C17" s="53"/>
      <c r="D17" s="605"/>
      <c r="E17" s="606"/>
      <c r="F17" s="89"/>
      <c r="G17" s="609" t="s">
        <v>63</v>
      </c>
      <c r="H17" s="610"/>
      <c r="I17" s="610"/>
      <c r="J17" s="610"/>
      <c r="K17" s="610"/>
      <c r="L17" s="610"/>
      <c r="M17" s="610"/>
      <c r="N17" s="610"/>
      <c r="O17" s="610"/>
      <c r="P17" s="611"/>
      <c r="Q17" s="564" t="s">
        <v>64</v>
      </c>
      <c r="R17" s="541"/>
      <c r="S17" s="552"/>
      <c r="T17" s="552"/>
      <c r="U17" s="552"/>
      <c r="V17" s="552"/>
      <c r="W17" s="552"/>
      <c r="X17" s="552"/>
      <c r="Y17" s="552"/>
      <c r="Z17" s="552"/>
      <c r="AA17" s="552"/>
      <c r="AB17" s="552"/>
      <c r="AC17" s="541" t="s">
        <v>48</v>
      </c>
      <c r="AD17" s="553"/>
      <c r="AE17" s="564" t="s">
        <v>65</v>
      </c>
      <c r="AF17" s="541"/>
      <c r="AG17" s="554"/>
      <c r="AH17" s="554"/>
      <c r="AI17" s="554"/>
      <c r="AJ17" s="554"/>
      <c r="AK17" s="554"/>
      <c r="AL17" s="554"/>
      <c r="AM17" s="554"/>
      <c r="AN17" s="554"/>
      <c r="AO17" s="554"/>
      <c r="AP17" s="554"/>
      <c r="AQ17" s="541" t="s">
        <v>48</v>
      </c>
      <c r="AR17" s="553"/>
      <c r="AS17" s="564" t="s">
        <v>66</v>
      </c>
      <c r="AT17" s="541"/>
      <c r="AU17" s="554"/>
      <c r="AV17" s="554"/>
      <c r="AW17" s="554"/>
      <c r="AX17" s="554"/>
      <c r="AY17" s="554"/>
      <c r="AZ17" s="554"/>
      <c r="BA17" s="554"/>
      <c r="BB17" s="554"/>
      <c r="BC17" s="554"/>
      <c r="BD17" s="554"/>
      <c r="BE17" s="541" t="s">
        <v>48</v>
      </c>
      <c r="BF17" s="542"/>
      <c r="BG17" s="597"/>
      <c r="BH17" s="598"/>
      <c r="BI17" s="598"/>
      <c r="BJ17" s="598"/>
      <c r="BK17" s="598"/>
      <c r="BL17" s="598"/>
      <c r="BM17" s="598"/>
      <c r="BN17" s="598"/>
      <c r="BO17" s="598"/>
      <c r="BP17" s="599"/>
      <c r="BQ17" s="53"/>
      <c r="BR17" s="53"/>
    </row>
    <row r="18" spans="1:70" ht="12" customHeight="1" outlineLevel="1" thickBot="1" x14ac:dyDescent="0.2">
      <c r="A18" s="53"/>
      <c r="B18" s="53"/>
      <c r="C18" s="543" t="s">
        <v>159</v>
      </c>
      <c r="D18" s="544"/>
      <c r="E18" s="545"/>
      <c r="F18" s="53"/>
      <c r="G18" s="519" t="s">
        <v>210</v>
      </c>
      <c r="H18" s="520"/>
      <c r="I18" s="520"/>
      <c r="J18" s="520"/>
      <c r="K18" s="520"/>
      <c r="L18" s="520"/>
      <c r="M18" s="520"/>
      <c r="N18" s="520"/>
      <c r="O18" s="520"/>
      <c r="P18" s="521"/>
      <c r="Q18" s="198"/>
      <c r="R18" s="197"/>
      <c r="S18" s="552"/>
      <c r="T18" s="552"/>
      <c r="U18" s="552"/>
      <c r="V18" s="552"/>
      <c r="W18" s="552"/>
      <c r="X18" s="552"/>
      <c r="Y18" s="552"/>
      <c r="Z18" s="552"/>
      <c r="AA18" s="552"/>
      <c r="AB18" s="552"/>
      <c r="AC18" s="541" t="s">
        <v>67</v>
      </c>
      <c r="AD18" s="553"/>
      <c r="AE18" s="210"/>
      <c r="AF18" s="211"/>
      <c r="AG18" s="554"/>
      <c r="AH18" s="554"/>
      <c r="AI18" s="554"/>
      <c r="AJ18" s="554"/>
      <c r="AK18" s="554"/>
      <c r="AL18" s="554"/>
      <c r="AM18" s="554"/>
      <c r="AN18" s="554"/>
      <c r="AO18" s="554"/>
      <c r="AP18" s="554"/>
      <c r="AQ18" s="541" t="s">
        <v>67</v>
      </c>
      <c r="AR18" s="553"/>
      <c r="AS18" s="212"/>
      <c r="AT18" s="212"/>
      <c r="AU18" s="554"/>
      <c r="AV18" s="554"/>
      <c r="AW18" s="554"/>
      <c r="AX18" s="554"/>
      <c r="AY18" s="554"/>
      <c r="AZ18" s="554"/>
      <c r="BA18" s="554"/>
      <c r="BB18" s="554"/>
      <c r="BC18" s="554"/>
      <c r="BD18" s="554"/>
      <c r="BE18" s="541" t="s">
        <v>67</v>
      </c>
      <c r="BF18" s="542"/>
      <c r="BG18" s="600"/>
      <c r="BH18" s="601"/>
      <c r="BI18" s="601"/>
      <c r="BJ18" s="601"/>
      <c r="BK18" s="601"/>
      <c r="BL18" s="601"/>
      <c r="BM18" s="601"/>
      <c r="BN18" s="601"/>
      <c r="BO18" s="601"/>
      <c r="BP18" s="602"/>
      <c r="BQ18" s="53"/>
      <c r="BR18" s="53"/>
    </row>
    <row r="19" spans="1:70" ht="12" customHeight="1" outlineLevel="1" thickBot="1" x14ac:dyDescent="0.2">
      <c r="A19" s="53"/>
      <c r="B19" s="53"/>
      <c r="C19" s="546"/>
      <c r="D19" s="547"/>
      <c r="E19" s="548"/>
      <c r="F19" s="53"/>
      <c r="G19" s="562" t="s">
        <v>211</v>
      </c>
      <c r="H19" s="475"/>
      <c r="I19" s="475"/>
      <c r="J19" s="475"/>
      <c r="K19" s="475"/>
      <c r="L19" s="475"/>
      <c r="M19" s="475"/>
      <c r="N19" s="475"/>
      <c r="O19" s="475"/>
      <c r="P19" s="563"/>
      <c r="Q19" s="202"/>
      <c r="R19" s="203"/>
      <c r="S19" s="389"/>
      <c r="T19" s="389"/>
      <c r="U19" s="389"/>
      <c r="V19" s="389"/>
      <c r="W19" s="389"/>
      <c r="X19" s="389"/>
      <c r="Y19" s="389"/>
      <c r="Z19" s="389"/>
      <c r="AA19" s="389"/>
      <c r="AB19" s="389"/>
      <c r="AC19" s="560" t="s">
        <v>67</v>
      </c>
      <c r="AD19" s="561"/>
      <c r="AE19" s="204"/>
      <c r="AF19" s="205"/>
      <c r="AG19" s="565"/>
      <c r="AH19" s="565"/>
      <c r="AI19" s="565"/>
      <c r="AJ19" s="565"/>
      <c r="AK19" s="565"/>
      <c r="AL19" s="565"/>
      <c r="AM19" s="565"/>
      <c r="AN19" s="565"/>
      <c r="AO19" s="565"/>
      <c r="AP19" s="565"/>
      <c r="AQ19" s="560" t="s">
        <v>67</v>
      </c>
      <c r="AR19" s="561"/>
      <c r="AS19" s="117"/>
      <c r="AT19" s="117"/>
      <c r="AU19" s="206"/>
      <c r="AV19" s="206"/>
      <c r="AW19" s="206"/>
      <c r="AX19" s="206"/>
      <c r="AY19" s="206"/>
      <c r="AZ19" s="206"/>
      <c r="BA19" s="206"/>
      <c r="BB19" s="206"/>
      <c r="BC19" s="206"/>
      <c r="BD19" s="206"/>
      <c r="BE19" s="203"/>
      <c r="BF19" s="207"/>
      <c r="BG19" s="208"/>
      <c r="BH19" s="199"/>
      <c r="BI19" s="199"/>
      <c r="BJ19" s="199"/>
      <c r="BK19" s="199"/>
      <c r="BL19" s="199"/>
      <c r="BM19" s="199"/>
      <c r="BN19" s="199"/>
      <c r="BO19" s="199"/>
      <c r="BP19" s="209"/>
      <c r="BQ19" s="53"/>
      <c r="BR19" s="53"/>
    </row>
    <row r="20" spans="1:70" ht="12" customHeight="1" outlineLevel="1" thickBot="1" x14ac:dyDescent="0.2">
      <c r="A20" s="53"/>
      <c r="B20" s="53"/>
      <c r="C20" s="549"/>
      <c r="D20" s="550"/>
      <c r="E20" s="551"/>
      <c r="F20" s="53"/>
      <c r="G20" s="528" t="s">
        <v>68</v>
      </c>
      <c r="H20" s="529"/>
      <c r="I20" s="529"/>
      <c r="J20" s="529"/>
      <c r="K20" s="529"/>
      <c r="L20" s="529"/>
      <c r="M20" s="529"/>
      <c r="N20" s="529"/>
      <c r="O20" s="529"/>
      <c r="P20" s="530"/>
      <c r="Q20" s="531" t="s">
        <v>69</v>
      </c>
      <c r="R20" s="468"/>
      <c r="S20" s="468"/>
      <c r="T20" s="468"/>
      <c r="U20" s="468"/>
      <c r="V20" s="468"/>
      <c r="W20" s="468"/>
      <c r="X20" s="468"/>
      <c r="Y20" s="468"/>
      <c r="Z20" s="468"/>
      <c r="AA20" s="468"/>
      <c r="AB20" s="468"/>
      <c r="AC20" s="468"/>
      <c r="AD20" s="532"/>
      <c r="AE20" s="531" t="s">
        <v>69</v>
      </c>
      <c r="AF20" s="468"/>
      <c r="AG20" s="468"/>
      <c r="AH20" s="468"/>
      <c r="AI20" s="468"/>
      <c r="AJ20" s="468"/>
      <c r="AK20" s="468"/>
      <c r="AL20" s="468"/>
      <c r="AM20" s="468"/>
      <c r="AN20" s="468"/>
      <c r="AO20" s="468"/>
      <c r="AP20" s="468"/>
      <c r="AQ20" s="468"/>
      <c r="AR20" s="532"/>
      <c r="AS20" s="535" t="s">
        <v>69</v>
      </c>
      <c r="AT20" s="536"/>
      <c r="AU20" s="536"/>
      <c r="AV20" s="536"/>
      <c r="AW20" s="536"/>
      <c r="AX20" s="536"/>
      <c r="AY20" s="536"/>
      <c r="AZ20" s="536"/>
      <c r="BA20" s="536"/>
      <c r="BB20" s="536"/>
      <c r="BC20" s="536"/>
      <c r="BD20" s="536"/>
      <c r="BE20" s="536"/>
      <c r="BF20" s="537"/>
      <c r="BG20" s="525" t="s">
        <v>70</v>
      </c>
      <c r="BH20" s="526"/>
      <c r="BI20" s="526"/>
      <c r="BJ20" s="526"/>
      <c r="BK20" s="526"/>
      <c r="BL20" s="526"/>
      <c r="BM20" s="526"/>
      <c r="BN20" s="526"/>
      <c r="BO20" s="526"/>
      <c r="BP20" s="527"/>
      <c r="BQ20" s="53"/>
      <c r="BR20" s="53"/>
    </row>
    <row r="21" spans="1:70" ht="12" customHeight="1" outlineLevel="1" x14ac:dyDescent="0.15">
      <c r="A21" s="555" t="s">
        <v>71</v>
      </c>
      <c r="B21" s="555"/>
      <c r="C21" s="555"/>
      <c r="D21" s="556"/>
      <c r="E21" s="557"/>
      <c r="F21" s="89"/>
      <c r="G21" s="519" t="s">
        <v>72</v>
      </c>
      <c r="H21" s="520"/>
      <c r="I21" s="520"/>
      <c r="J21" s="521"/>
      <c r="K21" s="427" t="s">
        <v>73</v>
      </c>
      <c r="L21" s="412"/>
      <c r="M21" s="412"/>
      <c r="N21" s="412"/>
      <c r="O21" s="412"/>
      <c r="P21" s="413"/>
      <c r="Q21" s="533"/>
      <c r="R21" s="469"/>
      <c r="S21" s="469"/>
      <c r="T21" s="469"/>
      <c r="U21" s="469"/>
      <c r="V21" s="469"/>
      <c r="W21" s="469"/>
      <c r="X21" s="469"/>
      <c r="Y21" s="469"/>
      <c r="Z21" s="469"/>
      <c r="AA21" s="469"/>
      <c r="AB21" s="469"/>
      <c r="AC21" s="469"/>
      <c r="AD21" s="534"/>
      <c r="AE21" s="533"/>
      <c r="AF21" s="469"/>
      <c r="AG21" s="469"/>
      <c r="AH21" s="469"/>
      <c r="AI21" s="469"/>
      <c r="AJ21" s="469"/>
      <c r="AK21" s="469"/>
      <c r="AL21" s="469"/>
      <c r="AM21" s="469"/>
      <c r="AN21" s="469"/>
      <c r="AO21" s="469"/>
      <c r="AP21" s="469"/>
      <c r="AQ21" s="469"/>
      <c r="AR21" s="534"/>
      <c r="AS21" s="538"/>
      <c r="AT21" s="539"/>
      <c r="AU21" s="539"/>
      <c r="AV21" s="539"/>
      <c r="AW21" s="539"/>
      <c r="AX21" s="539"/>
      <c r="AY21" s="539"/>
      <c r="AZ21" s="539"/>
      <c r="BA21" s="539"/>
      <c r="BB21" s="539"/>
      <c r="BC21" s="539"/>
      <c r="BD21" s="539"/>
      <c r="BE21" s="539"/>
      <c r="BF21" s="540"/>
      <c r="BG21" s="525"/>
      <c r="BH21" s="526"/>
      <c r="BI21" s="526"/>
      <c r="BJ21" s="526"/>
      <c r="BK21" s="526"/>
      <c r="BL21" s="526"/>
      <c r="BM21" s="526"/>
      <c r="BN21" s="526"/>
      <c r="BO21" s="526"/>
      <c r="BP21" s="527"/>
      <c r="BQ21" s="53"/>
      <c r="BR21" s="53"/>
    </row>
    <row r="22" spans="1:70" ht="15" customHeight="1" outlineLevel="1" thickBot="1" x14ac:dyDescent="0.2">
      <c r="A22" s="53"/>
      <c r="B22" s="53"/>
      <c r="C22" s="53"/>
      <c r="D22" s="558"/>
      <c r="E22" s="559"/>
      <c r="F22" s="89"/>
      <c r="G22" s="519" t="s">
        <v>74</v>
      </c>
      <c r="H22" s="520"/>
      <c r="I22" s="520"/>
      <c r="J22" s="521"/>
      <c r="K22" s="522"/>
      <c r="L22" s="523"/>
      <c r="M22" s="523"/>
      <c r="N22" s="523"/>
      <c r="O22" s="523"/>
      <c r="P22" s="524"/>
      <c r="Q22" s="491" t="str">
        <f>IF(K22="","",(ROUNDDOWN($K22*S$18/10*S$17/$D$21,0)))</f>
        <v/>
      </c>
      <c r="R22" s="492"/>
      <c r="S22" s="492"/>
      <c r="T22" s="492"/>
      <c r="U22" s="492"/>
      <c r="V22" s="492"/>
      <c r="W22" s="492"/>
      <c r="X22" s="492"/>
      <c r="Y22" s="492"/>
      <c r="Z22" s="492"/>
      <c r="AA22" s="492"/>
      <c r="AB22" s="492"/>
      <c r="AC22" s="489" t="s">
        <v>20</v>
      </c>
      <c r="AD22" s="490"/>
      <c r="AE22" s="491" t="str">
        <f>IF(K22="","",(ROUNDDOWN($K22*AG18/10*AG17/D21,0)))</f>
        <v/>
      </c>
      <c r="AF22" s="492"/>
      <c r="AG22" s="492"/>
      <c r="AH22" s="492"/>
      <c r="AI22" s="492"/>
      <c r="AJ22" s="492"/>
      <c r="AK22" s="492"/>
      <c r="AL22" s="492"/>
      <c r="AM22" s="492"/>
      <c r="AN22" s="492"/>
      <c r="AO22" s="492"/>
      <c r="AP22" s="492"/>
      <c r="AQ22" s="489" t="s">
        <v>20</v>
      </c>
      <c r="AR22" s="490"/>
      <c r="AS22" s="491"/>
      <c r="AT22" s="492"/>
      <c r="AU22" s="492"/>
      <c r="AV22" s="492"/>
      <c r="AW22" s="492"/>
      <c r="AX22" s="492"/>
      <c r="AY22" s="492"/>
      <c r="AZ22" s="492"/>
      <c r="BA22" s="492"/>
      <c r="BB22" s="492"/>
      <c r="BC22" s="492"/>
      <c r="BD22" s="492"/>
      <c r="BE22" s="489" t="s">
        <v>20</v>
      </c>
      <c r="BF22" s="493"/>
      <c r="BG22" s="93"/>
      <c r="BH22" s="94"/>
      <c r="BI22" s="94"/>
      <c r="BJ22" s="94"/>
      <c r="BK22" s="94"/>
      <c r="BL22" s="94"/>
      <c r="BM22" s="94"/>
      <c r="BN22" s="94"/>
      <c r="BO22" s="94"/>
      <c r="BP22" s="95"/>
      <c r="BQ22" s="53"/>
      <c r="BR22" s="53"/>
    </row>
    <row r="23" spans="1:70" ht="15" customHeight="1" outlineLevel="1" x14ac:dyDescent="0.15">
      <c r="A23" s="53"/>
      <c r="B23" s="53"/>
      <c r="C23" s="514"/>
      <c r="D23" s="514"/>
      <c r="E23" s="514"/>
      <c r="F23" s="96"/>
      <c r="G23" s="515" t="s">
        <v>75</v>
      </c>
      <c r="H23" s="412"/>
      <c r="I23" s="412"/>
      <c r="J23" s="413"/>
      <c r="K23" s="516"/>
      <c r="L23" s="517"/>
      <c r="M23" s="517"/>
      <c r="N23" s="517"/>
      <c r="O23" s="517"/>
      <c r="P23" s="518"/>
      <c r="Q23" s="491" t="str">
        <f>IF(K23="","",(ROUNDDOWN($K23*S$18/10*S$17/$D$21,0)))</f>
        <v/>
      </c>
      <c r="R23" s="492"/>
      <c r="S23" s="492"/>
      <c r="T23" s="492"/>
      <c r="U23" s="492"/>
      <c r="V23" s="492"/>
      <c r="W23" s="492"/>
      <c r="X23" s="492"/>
      <c r="Y23" s="492"/>
      <c r="Z23" s="492"/>
      <c r="AA23" s="492"/>
      <c r="AB23" s="492"/>
      <c r="AC23" s="489" t="s">
        <v>20</v>
      </c>
      <c r="AD23" s="490"/>
      <c r="AE23" s="491" t="str">
        <f>IF(K23="","",(ROUNDDOWN($K23*AG18/10*AG17/D21,0)))</f>
        <v/>
      </c>
      <c r="AF23" s="492"/>
      <c r="AG23" s="492"/>
      <c r="AH23" s="492"/>
      <c r="AI23" s="492"/>
      <c r="AJ23" s="492"/>
      <c r="AK23" s="492"/>
      <c r="AL23" s="492"/>
      <c r="AM23" s="492"/>
      <c r="AN23" s="492"/>
      <c r="AO23" s="492"/>
      <c r="AP23" s="492"/>
      <c r="AQ23" s="489" t="s">
        <v>20</v>
      </c>
      <c r="AR23" s="490"/>
      <c r="AS23" s="491"/>
      <c r="AT23" s="492"/>
      <c r="AU23" s="492"/>
      <c r="AV23" s="492"/>
      <c r="AW23" s="492"/>
      <c r="AX23" s="492"/>
      <c r="AY23" s="492"/>
      <c r="AZ23" s="492"/>
      <c r="BA23" s="492"/>
      <c r="BB23" s="492"/>
      <c r="BC23" s="492"/>
      <c r="BD23" s="492"/>
      <c r="BE23" s="489" t="s">
        <v>20</v>
      </c>
      <c r="BF23" s="493"/>
      <c r="BG23" s="504" t="s">
        <v>76</v>
      </c>
      <c r="BH23" s="505"/>
      <c r="BI23" s="505"/>
      <c r="BJ23" s="505"/>
      <c r="BK23" s="505"/>
      <c r="BL23" s="505"/>
      <c r="BM23" s="505"/>
      <c r="BN23" s="505"/>
      <c r="BO23" s="505"/>
      <c r="BP23" s="506"/>
      <c r="BQ23" s="53"/>
      <c r="BR23" s="53"/>
    </row>
    <row r="24" spans="1:70" ht="15" customHeight="1" outlineLevel="2" x14ac:dyDescent="0.15">
      <c r="A24" s="53"/>
      <c r="B24" s="53"/>
      <c r="C24" s="108"/>
      <c r="D24" s="507"/>
      <c r="E24" s="507"/>
      <c r="F24" s="160"/>
      <c r="G24" s="508"/>
      <c r="H24" s="509"/>
      <c r="I24" s="509"/>
      <c r="J24" s="510"/>
      <c r="K24" s="511"/>
      <c r="L24" s="512"/>
      <c r="M24" s="512"/>
      <c r="N24" s="512"/>
      <c r="O24" s="512"/>
      <c r="P24" s="513"/>
      <c r="Q24" s="491"/>
      <c r="R24" s="492"/>
      <c r="S24" s="492"/>
      <c r="T24" s="492"/>
      <c r="U24" s="492"/>
      <c r="V24" s="492"/>
      <c r="W24" s="492"/>
      <c r="X24" s="492"/>
      <c r="Y24" s="492"/>
      <c r="Z24" s="492"/>
      <c r="AA24" s="492"/>
      <c r="AB24" s="492"/>
      <c r="AC24" s="489" t="s">
        <v>20</v>
      </c>
      <c r="AD24" s="490"/>
      <c r="AE24" s="491"/>
      <c r="AF24" s="492"/>
      <c r="AG24" s="492"/>
      <c r="AH24" s="492"/>
      <c r="AI24" s="492"/>
      <c r="AJ24" s="492"/>
      <c r="AK24" s="492"/>
      <c r="AL24" s="492"/>
      <c r="AM24" s="492"/>
      <c r="AN24" s="492"/>
      <c r="AO24" s="492"/>
      <c r="AP24" s="492"/>
      <c r="AQ24" s="489" t="s">
        <v>20</v>
      </c>
      <c r="AR24" s="490"/>
      <c r="AS24" s="491"/>
      <c r="AT24" s="492"/>
      <c r="AU24" s="492"/>
      <c r="AV24" s="492"/>
      <c r="AW24" s="492"/>
      <c r="AX24" s="492"/>
      <c r="AY24" s="492"/>
      <c r="AZ24" s="492"/>
      <c r="BA24" s="492"/>
      <c r="BB24" s="492"/>
      <c r="BC24" s="492"/>
      <c r="BD24" s="492"/>
      <c r="BE24" s="489" t="s">
        <v>20</v>
      </c>
      <c r="BF24" s="493"/>
      <c r="BG24" s="504"/>
      <c r="BH24" s="505"/>
      <c r="BI24" s="505"/>
      <c r="BJ24" s="505"/>
      <c r="BK24" s="505"/>
      <c r="BL24" s="505"/>
      <c r="BM24" s="505"/>
      <c r="BN24" s="505"/>
      <c r="BO24" s="505"/>
      <c r="BP24" s="506"/>
      <c r="BQ24" s="53"/>
      <c r="BR24" s="53"/>
    </row>
    <row r="25" spans="1:70" ht="15" customHeight="1" outlineLevel="2" x14ac:dyDescent="0.15">
      <c r="A25" s="53"/>
      <c r="B25" s="53"/>
      <c r="C25" s="108"/>
      <c r="D25" s="507"/>
      <c r="E25" s="507"/>
      <c r="F25" s="160"/>
      <c r="G25" s="508"/>
      <c r="H25" s="509"/>
      <c r="I25" s="509"/>
      <c r="J25" s="510"/>
      <c r="K25" s="511"/>
      <c r="L25" s="512"/>
      <c r="M25" s="512"/>
      <c r="N25" s="512"/>
      <c r="O25" s="512"/>
      <c r="P25" s="513"/>
      <c r="Q25" s="491"/>
      <c r="R25" s="492"/>
      <c r="S25" s="492"/>
      <c r="T25" s="492"/>
      <c r="U25" s="492"/>
      <c r="V25" s="492"/>
      <c r="W25" s="492"/>
      <c r="X25" s="492"/>
      <c r="Y25" s="492"/>
      <c r="Z25" s="492"/>
      <c r="AA25" s="492"/>
      <c r="AB25" s="492"/>
      <c r="AC25" s="489" t="s">
        <v>20</v>
      </c>
      <c r="AD25" s="490"/>
      <c r="AE25" s="491"/>
      <c r="AF25" s="492"/>
      <c r="AG25" s="492"/>
      <c r="AH25" s="492"/>
      <c r="AI25" s="492"/>
      <c r="AJ25" s="492"/>
      <c r="AK25" s="492"/>
      <c r="AL25" s="492"/>
      <c r="AM25" s="492"/>
      <c r="AN25" s="492"/>
      <c r="AO25" s="492"/>
      <c r="AP25" s="492"/>
      <c r="AQ25" s="489" t="s">
        <v>20</v>
      </c>
      <c r="AR25" s="490"/>
      <c r="AS25" s="491"/>
      <c r="AT25" s="492"/>
      <c r="AU25" s="492"/>
      <c r="AV25" s="492"/>
      <c r="AW25" s="492"/>
      <c r="AX25" s="492"/>
      <c r="AY25" s="492"/>
      <c r="AZ25" s="492"/>
      <c r="BA25" s="492"/>
      <c r="BB25" s="492"/>
      <c r="BC25" s="492"/>
      <c r="BD25" s="492"/>
      <c r="BE25" s="489" t="s">
        <v>20</v>
      </c>
      <c r="BF25" s="493"/>
      <c r="BG25" s="504"/>
      <c r="BH25" s="505"/>
      <c r="BI25" s="505"/>
      <c r="BJ25" s="505"/>
      <c r="BK25" s="505"/>
      <c r="BL25" s="505"/>
      <c r="BM25" s="505"/>
      <c r="BN25" s="505"/>
      <c r="BO25" s="505"/>
      <c r="BP25" s="506"/>
      <c r="BQ25" s="53"/>
      <c r="BR25" s="53"/>
    </row>
    <row r="26" spans="1:70" ht="15" customHeight="1" outlineLevel="2" thickBot="1" x14ac:dyDescent="0.2">
      <c r="A26" s="53"/>
      <c r="B26" s="53"/>
      <c r="C26" s="53"/>
      <c r="D26" s="53"/>
      <c r="E26" s="164"/>
      <c r="F26" s="53"/>
      <c r="G26" s="501" t="s">
        <v>77</v>
      </c>
      <c r="H26" s="502"/>
      <c r="I26" s="502"/>
      <c r="J26" s="502"/>
      <c r="K26" s="502"/>
      <c r="L26" s="502"/>
      <c r="M26" s="502"/>
      <c r="N26" s="502"/>
      <c r="O26" s="502"/>
      <c r="P26" s="503"/>
      <c r="Q26" s="439" t="s">
        <v>78</v>
      </c>
      <c r="R26" s="440"/>
      <c r="S26" s="441" t="str">
        <f>IF(K22="","",SUM(Q22:AB25))</f>
        <v/>
      </c>
      <c r="T26" s="441"/>
      <c r="U26" s="441"/>
      <c r="V26" s="441"/>
      <c r="W26" s="441"/>
      <c r="X26" s="441"/>
      <c r="Y26" s="441"/>
      <c r="Z26" s="441"/>
      <c r="AA26" s="441"/>
      <c r="AB26" s="441"/>
      <c r="AC26" s="442" t="s">
        <v>20</v>
      </c>
      <c r="AD26" s="443"/>
      <c r="AE26" s="439" t="s">
        <v>79</v>
      </c>
      <c r="AF26" s="440"/>
      <c r="AG26" s="441" t="str">
        <f>IF(K22="","",SUM(AE22:AP25))</f>
        <v/>
      </c>
      <c r="AH26" s="441"/>
      <c r="AI26" s="441"/>
      <c r="AJ26" s="441"/>
      <c r="AK26" s="441"/>
      <c r="AL26" s="441"/>
      <c r="AM26" s="441"/>
      <c r="AN26" s="441"/>
      <c r="AO26" s="441"/>
      <c r="AP26" s="441"/>
      <c r="AQ26" s="442" t="s">
        <v>20</v>
      </c>
      <c r="AR26" s="443"/>
      <c r="AS26" s="439" t="s">
        <v>80</v>
      </c>
      <c r="AT26" s="440"/>
      <c r="AU26" s="441"/>
      <c r="AV26" s="441"/>
      <c r="AW26" s="441"/>
      <c r="AX26" s="441"/>
      <c r="AY26" s="441"/>
      <c r="AZ26" s="441"/>
      <c r="BA26" s="441"/>
      <c r="BB26" s="441"/>
      <c r="BC26" s="441"/>
      <c r="BD26" s="441"/>
      <c r="BE26" s="442" t="s">
        <v>20</v>
      </c>
      <c r="BF26" s="446"/>
      <c r="BG26" s="97"/>
      <c r="BH26" s="98"/>
      <c r="BI26" s="98"/>
      <c r="BJ26" s="98"/>
      <c r="BK26" s="98"/>
      <c r="BL26" s="98"/>
      <c r="BM26" s="98"/>
      <c r="BN26" s="98"/>
      <c r="BO26" s="98"/>
      <c r="BP26" s="99"/>
      <c r="BQ26" s="53"/>
      <c r="BR26" s="53"/>
    </row>
    <row r="27" spans="1:70" ht="12" customHeight="1" outlineLevel="2" x14ac:dyDescent="0.15">
      <c r="A27" s="53"/>
      <c r="B27" s="53"/>
      <c r="C27" s="399"/>
      <c r="D27" s="399"/>
      <c r="E27" s="399"/>
      <c r="F27" s="53"/>
      <c r="G27" s="481" t="s">
        <v>81</v>
      </c>
      <c r="H27" s="482"/>
      <c r="I27" s="482"/>
      <c r="J27" s="482"/>
      <c r="K27" s="482"/>
      <c r="L27" s="482"/>
      <c r="M27" s="482"/>
      <c r="N27" s="482"/>
      <c r="O27" s="482"/>
      <c r="P27" s="483"/>
      <c r="Q27" s="464" t="s">
        <v>82</v>
      </c>
      <c r="R27" s="465"/>
      <c r="S27" s="465"/>
      <c r="T27" s="465"/>
      <c r="U27" s="465"/>
      <c r="V27" s="468" t="s">
        <v>83</v>
      </c>
      <c r="W27" s="470" t="s">
        <v>84</v>
      </c>
      <c r="X27" s="470"/>
      <c r="Y27" s="470"/>
      <c r="Z27" s="470"/>
      <c r="AA27" s="470"/>
      <c r="AB27" s="470"/>
      <c r="AC27" s="470"/>
      <c r="AD27" s="471"/>
      <c r="AE27" s="464" t="s">
        <v>82</v>
      </c>
      <c r="AF27" s="465"/>
      <c r="AG27" s="465"/>
      <c r="AH27" s="465"/>
      <c r="AI27" s="465"/>
      <c r="AJ27" s="468" t="s">
        <v>83</v>
      </c>
      <c r="AK27" s="470" t="s">
        <v>84</v>
      </c>
      <c r="AL27" s="470"/>
      <c r="AM27" s="470"/>
      <c r="AN27" s="470"/>
      <c r="AO27" s="470"/>
      <c r="AP27" s="470"/>
      <c r="AQ27" s="470"/>
      <c r="AR27" s="471"/>
      <c r="AS27" s="497" t="s">
        <v>82</v>
      </c>
      <c r="AT27" s="498"/>
      <c r="AU27" s="498"/>
      <c r="AV27" s="498"/>
      <c r="AW27" s="498"/>
      <c r="AX27" s="474" t="s">
        <v>83</v>
      </c>
      <c r="AY27" s="476" t="s">
        <v>84</v>
      </c>
      <c r="AZ27" s="476"/>
      <c r="BA27" s="476"/>
      <c r="BB27" s="476"/>
      <c r="BC27" s="476"/>
      <c r="BD27" s="476"/>
      <c r="BE27" s="477"/>
      <c r="BF27" s="478"/>
      <c r="BG27" s="494" t="s">
        <v>85</v>
      </c>
      <c r="BH27" s="495"/>
      <c r="BI27" s="495"/>
      <c r="BJ27" s="495"/>
      <c r="BK27" s="495"/>
      <c r="BL27" s="495"/>
      <c r="BM27" s="495"/>
      <c r="BN27" s="495"/>
      <c r="BO27" s="495"/>
      <c r="BP27" s="496"/>
      <c r="BQ27" s="53"/>
      <c r="BR27" s="53"/>
    </row>
    <row r="28" spans="1:70" ht="12" customHeight="1" outlineLevel="2" x14ac:dyDescent="0.15">
      <c r="A28" s="53"/>
      <c r="B28" s="53"/>
      <c r="C28" s="100"/>
      <c r="D28" s="484"/>
      <c r="E28" s="484"/>
      <c r="F28" s="53"/>
      <c r="G28" s="462" t="s">
        <v>72</v>
      </c>
      <c r="H28" s="414"/>
      <c r="I28" s="414"/>
      <c r="J28" s="414"/>
      <c r="K28" s="414"/>
      <c r="L28" s="463"/>
      <c r="M28" s="485" t="s">
        <v>180</v>
      </c>
      <c r="N28" s="486"/>
      <c r="O28" s="486"/>
      <c r="P28" s="487"/>
      <c r="Q28" s="466"/>
      <c r="R28" s="467"/>
      <c r="S28" s="467"/>
      <c r="T28" s="467"/>
      <c r="U28" s="467"/>
      <c r="V28" s="469"/>
      <c r="W28" s="472"/>
      <c r="X28" s="472"/>
      <c r="Y28" s="472"/>
      <c r="Z28" s="472"/>
      <c r="AA28" s="472"/>
      <c r="AB28" s="472"/>
      <c r="AC28" s="472"/>
      <c r="AD28" s="473"/>
      <c r="AE28" s="466"/>
      <c r="AF28" s="467"/>
      <c r="AG28" s="467"/>
      <c r="AH28" s="467"/>
      <c r="AI28" s="467"/>
      <c r="AJ28" s="469"/>
      <c r="AK28" s="472"/>
      <c r="AL28" s="472"/>
      <c r="AM28" s="472"/>
      <c r="AN28" s="472"/>
      <c r="AO28" s="472"/>
      <c r="AP28" s="472"/>
      <c r="AQ28" s="472"/>
      <c r="AR28" s="473"/>
      <c r="AS28" s="499"/>
      <c r="AT28" s="500"/>
      <c r="AU28" s="500"/>
      <c r="AV28" s="500"/>
      <c r="AW28" s="500"/>
      <c r="AX28" s="475"/>
      <c r="AY28" s="479"/>
      <c r="AZ28" s="479"/>
      <c r="BA28" s="479"/>
      <c r="BB28" s="479"/>
      <c r="BC28" s="479"/>
      <c r="BD28" s="479"/>
      <c r="BE28" s="479"/>
      <c r="BF28" s="480"/>
      <c r="BG28" s="101"/>
      <c r="BH28" s="102"/>
      <c r="BI28" s="102"/>
      <c r="BJ28" s="102"/>
      <c r="BK28" s="102"/>
      <c r="BL28" s="102"/>
      <c r="BM28" s="102"/>
      <c r="BN28" s="102"/>
      <c r="BO28" s="102"/>
      <c r="BP28" s="103"/>
      <c r="BQ28" s="53"/>
      <c r="BR28" s="53"/>
    </row>
    <row r="29" spans="1:70" ht="15" customHeight="1" outlineLevel="2" x14ac:dyDescent="0.15">
      <c r="A29" s="53"/>
      <c r="B29" s="53"/>
      <c r="C29" s="100"/>
      <c r="D29" s="484"/>
      <c r="E29" s="484"/>
      <c r="F29" s="53"/>
      <c r="G29" s="488" t="s">
        <v>160</v>
      </c>
      <c r="H29" s="451"/>
      <c r="I29" s="427" t="s">
        <v>86</v>
      </c>
      <c r="J29" s="412"/>
      <c r="K29" s="412"/>
      <c r="L29" s="413"/>
      <c r="M29" s="447"/>
      <c r="N29" s="448"/>
      <c r="O29" s="448"/>
      <c r="P29" s="449"/>
      <c r="Q29" s="444" t="str">
        <f>IF(M29="","",$M29)</f>
        <v/>
      </c>
      <c r="R29" s="445"/>
      <c r="S29" s="445"/>
      <c r="T29" s="445"/>
      <c r="U29" s="445"/>
      <c r="V29" s="104" t="s">
        <v>87</v>
      </c>
      <c r="W29" s="433" t="str">
        <f>IF(M29="","",$S$19/10)</f>
        <v/>
      </c>
      <c r="X29" s="433"/>
      <c r="Y29" s="104" t="s">
        <v>88</v>
      </c>
      <c r="Z29" s="434" t="str">
        <f>IF(M29="","",Q29*W29)</f>
        <v/>
      </c>
      <c r="AA29" s="434"/>
      <c r="AB29" s="434"/>
      <c r="AC29" s="434"/>
      <c r="AD29" s="105" t="s">
        <v>20</v>
      </c>
      <c r="AE29" s="444" t="str">
        <f>IF(M29="","",$M29)</f>
        <v/>
      </c>
      <c r="AF29" s="445"/>
      <c r="AG29" s="445"/>
      <c r="AH29" s="445"/>
      <c r="AI29" s="445"/>
      <c r="AJ29" s="104" t="s">
        <v>89</v>
      </c>
      <c r="AK29" s="433" t="str">
        <f>IF(M29="","",$AG$19/10)</f>
        <v/>
      </c>
      <c r="AL29" s="433"/>
      <c r="AM29" s="104" t="s">
        <v>90</v>
      </c>
      <c r="AN29" s="434" t="str">
        <f>IF(M29="","",AE29*AK29)</f>
        <v/>
      </c>
      <c r="AO29" s="434"/>
      <c r="AP29" s="434"/>
      <c r="AQ29" s="434"/>
      <c r="AR29" s="105" t="s">
        <v>20</v>
      </c>
      <c r="AS29" s="444"/>
      <c r="AT29" s="445"/>
      <c r="AU29" s="445"/>
      <c r="AV29" s="445"/>
      <c r="AW29" s="445"/>
      <c r="AX29" s="104" t="s">
        <v>89</v>
      </c>
      <c r="AY29" s="433"/>
      <c r="AZ29" s="433"/>
      <c r="BA29" s="104" t="s">
        <v>90</v>
      </c>
      <c r="BB29" s="434"/>
      <c r="BC29" s="434"/>
      <c r="BD29" s="434"/>
      <c r="BE29" s="434"/>
      <c r="BF29" s="106" t="s">
        <v>20</v>
      </c>
      <c r="BG29" s="107"/>
      <c r="BH29" s="108"/>
      <c r="BI29" s="108"/>
      <c r="BJ29" s="108"/>
      <c r="BK29" s="108"/>
      <c r="BL29" s="108"/>
      <c r="BM29" s="108"/>
      <c r="BN29" s="108"/>
      <c r="BO29" s="108"/>
      <c r="BP29" s="103"/>
      <c r="BQ29" s="53"/>
      <c r="BR29" s="53"/>
    </row>
    <row r="30" spans="1:70" ht="15" customHeight="1" outlineLevel="2" x14ac:dyDescent="0.15">
      <c r="A30" s="53"/>
      <c r="B30" s="53"/>
      <c r="C30" s="53"/>
      <c r="D30" s="53"/>
      <c r="E30" s="53"/>
      <c r="F30" s="53"/>
      <c r="G30" s="452"/>
      <c r="H30" s="453"/>
      <c r="I30" s="427" t="s">
        <v>91</v>
      </c>
      <c r="J30" s="412"/>
      <c r="K30" s="412"/>
      <c r="L30" s="413"/>
      <c r="M30" s="447"/>
      <c r="N30" s="448"/>
      <c r="O30" s="448"/>
      <c r="P30" s="449"/>
      <c r="Q30" s="444" t="str">
        <f>IF(M30="","",$M30)</f>
        <v/>
      </c>
      <c r="R30" s="445"/>
      <c r="S30" s="445"/>
      <c r="T30" s="445"/>
      <c r="U30" s="445"/>
      <c r="V30" s="104" t="s">
        <v>92</v>
      </c>
      <c r="W30" s="433" t="str">
        <f>IF(M30="","",$S$19/10)</f>
        <v/>
      </c>
      <c r="X30" s="433"/>
      <c r="Y30" s="104" t="s">
        <v>93</v>
      </c>
      <c r="Z30" s="434" t="str">
        <f>IF(M30="","",Q30*W30)</f>
        <v/>
      </c>
      <c r="AA30" s="434"/>
      <c r="AB30" s="434"/>
      <c r="AC30" s="434"/>
      <c r="AD30" s="105" t="s">
        <v>20</v>
      </c>
      <c r="AE30" s="444" t="str">
        <f>IF(M30="","",$M30)</f>
        <v/>
      </c>
      <c r="AF30" s="445"/>
      <c r="AG30" s="445"/>
      <c r="AH30" s="445"/>
      <c r="AI30" s="445"/>
      <c r="AJ30" s="104" t="s">
        <v>89</v>
      </c>
      <c r="AK30" s="433" t="str">
        <f>IF(M30="","",$AG$19/10)</f>
        <v/>
      </c>
      <c r="AL30" s="433"/>
      <c r="AM30" s="104" t="s">
        <v>90</v>
      </c>
      <c r="AN30" s="434" t="str">
        <f>IF(M30="","",AE30*AK30)</f>
        <v/>
      </c>
      <c r="AO30" s="434"/>
      <c r="AP30" s="434"/>
      <c r="AQ30" s="434"/>
      <c r="AR30" s="105" t="s">
        <v>20</v>
      </c>
      <c r="AS30" s="444"/>
      <c r="AT30" s="445"/>
      <c r="AU30" s="445"/>
      <c r="AV30" s="445"/>
      <c r="AW30" s="445"/>
      <c r="AX30" s="104" t="s">
        <v>89</v>
      </c>
      <c r="AY30" s="433"/>
      <c r="AZ30" s="433"/>
      <c r="BA30" s="104" t="s">
        <v>90</v>
      </c>
      <c r="BB30" s="434"/>
      <c r="BC30" s="434"/>
      <c r="BD30" s="434"/>
      <c r="BE30" s="434"/>
      <c r="BF30" s="106" t="s">
        <v>20</v>
      </c>
      <c r="BG30" s="107"/>
      <c r="BH30" s="108"/>
      <c r="BI30" s="108"/>
      <c r="BJ30" s="108"/>
      <c r="BK30" s="108"/>
      <c r="BL30" s="108"/>
      <c r="BM30" s="108"/>
      <c r="BN30" s="108"/>
      <c r="BO30" s="108"/>
      <c r="BP30" s="103"/>
      <c r="BQ30" s="53"/>
      <c r="BR30" s="53"/>
    </row>
    <row r="31" spans="1:70" ht="15" customHeight="1" outlineLevel="2" x14ac:dyDescent="0.15">
      <c r="A31" s="53"/>
      <c r="B31" s="53"/>
      <c r="C31" s="53"/>
      <c r="D31" s="53"/>
      <c r="E31" s="53"/>
      <c r="F31" s="53"/>
      <c r="G31" s="452"/>
      <c r="H31" s="453"/>
      <c r="I31" s="427" t="s">
        <v>94</v>
      </c>
      <c r="J31" s="412"/>
      <c r="K31" s="412"/>
      <c r="L31" s="413"/>
      <c r="M31" s="447"/>
      <c r="N31" s="448"/>
      <c r="O31" s="448"/>
      <c r="P31" s="449"/>
      <c r="Q31" s="444" t="str">
        <f>IF(M31="","",$M31)</f>
        <v/>
      </c>
      <c r="R31" s="445"/>
      <c r="S31" s="445"/>
      <c r="T31" s="445"/>
      <c r="U31" s="445"/>
      <c r="V31" s="104" t="s">
        <v>92</v>
      </c>
      <c r="W31" s="433" t="str">
        <f>IF(M31="","",$S$19/10)</f>
        <v/>
      </c>
      <c r="X31" s="433"/>
      <c r="Y31" s="104" t="s">
        <v>93</v>
      </c>
      <c r="Z31" s="434" t="str">
        <f>IF(M31="","",Q31*W31)</f>
        <v/>
      </c>
      <c r="AA31" s="434"/>
      <c r="AB31" s="434"/>
      <c r="AC31" s="434"/>
      <c r="AD31" s="105" t="s">
        <v>20</v>
      </c>
      <c r="AE31" s="444" t="str">
        <f>IF(M31="","",$M31)</f>
        <v/>
      </c>
      <c r="AF31" s="445"/>
      <c r="AG31" s="445"/>
      <c r="AH31" s="445"/>
      <c r="AI31" s="445"/>
      <c r="AJ31" s="104" t="s">
        <v>89</v>
      </c>
      <c r="AK31" s="433" t="str">
        <f>IF(M31="","",$AG$19/10)</f>
        <v/>
      </c>
      <c r="AL31" s="433"/>
      <c r="AM31" s="104" t="s">
        <v>90</v>
      </c>
      <c r="AN31" s="434" t="str">
        <f>IF(M31="","",AE31*AK31)</f>
        <v/>
      </c>
      <c r="AO31" s="434"/>
      <c r="AP31" s="434"/>
      <c r="AQ31" s="434"/>
      <c r="AR31" s="105" t="s">
        <v>20</v>
      </c>
      <c r="AS31" s="444"/>
      <c r="AT31" s="445"/>
      <c r="AU31" s="445"/>
      <c r="AV31" s="445"/>
      <c r="AW31" s="445"/>
      <c r="AX31" s="104" t="s">
        <v>89</v>
      </c>
      <c r="AY31" s="433"/>
      <c r="AZ31" s="433"/>
      <c r="BA31" s="104" t="s">
        <v>90</v>
      </c>
      <c r="BB31" s="434"/>
      <c r="BC31" s="434"/>
      <c r="BD31" s="434"/>
      <c r="BE31" s="434"/>
      <c r="BF31" s="106" t="s">
        <v>20</v>
      </c>
      <c r="BG31" s="107"/>
      <c r="BH31" s="108"/>
      <c r="BI31" s="108"/>
      <c r="BJ31" s="108"/>
      <c r="BK31" s="108"/>
      <c r="BL31" s="108"/>
      <c r="BM31" s="108"/>
      <c r="BN31" s="108"/>
      <c r="BO31" s="108"/>
      <c r="BP31" s="103"/>
      <c r="BQ31" s="53"/>
      <c r="BR31" s="53"/>
    </row>
    <row r="32" spans="1:70" ht="15" customHeight="1" outlineLevel="2" x14ac:dyDescent="0.15">
      <c r="A32" s="53"/>
      <c r="B32" s="53"/>
      <c r="C32" s="53"/>
      <c r="D32" s="53"/>
      <c r="E32" s="53"/>
      <c r="F32" s="53"/>
      <c r="G32" s="452"/>
      <c r="H32" s="453"/>
      <c r="I32" s="459"/>
      <c r="J32" s="460"/>
      <c r="K32" s="460"/>
      <c r="L32" s="461"/>
      <c r="M32" s="447"/>
      <c r="N32" s="448"/>
      <c r="O32" s="448"/>
      <c r="P32" s="449"/>
      <c r="Q32" s="444" t="str">
        <f>IF(M32="","",$M32)</f>
        <v/>
      </c>
      <c r="R32" s="445"/>
      <c r="S32" s="445"/>
      <c r="T32" s="445"/>
      <c r="U32" s="445"/>
      <c r="V32" s="104" t="s">
        <v>89</v>
      </c>
      <c r="W32" s="433" t="str">
        <f>IF(M32="","",$S$19/10)</f>
        <v/>
      </c>
      <c r="X32" s="433"/>
      <c r="Y32" s="104" t="s">
        <v>90</v>
      </c>
      <c r="Z32" s="434" t="str">
        <f>IF(M32="","",Q32*W32)</f>
        <v/>
      </c>
      <c r="AA32" s="434"/>
      <c r="AB32" s="434"/>
      <c r="AC32" s="434"/>
      <c r="AD32" s="105" t="s">
        <v>20</v>
      </c>
      <c r="AE32" s="444" t="str">
        <f>IF(M32="","",$M32)</f>
        <v/>
      </c>
      <c r="AF32" s="445"/>
      <c r="AG32" s="445"/>
      <c r="AH32" s="445"/>
      <c r="AI32" s="445"/>
      <c r="AJ32" s="104" t="s">
        <v>89</v>
      </c>
      <c r="AK32" s="433" t="str">
        <f>IF(M32="","",$AG$19/10)</f>
        <v/>
      </c>
      <c r="AL32" s="433"/>
      <c r="AM32" s="104" t="s">
        <v>90</v>
      </c>
      <c r="AN32" s="434" t="str">
        <f>IF(M32="","",AE32*AK32)</f>
        <v/>
      </c>
      <c r="AO32" s="434"/>
      <c r="AP32" s="434"/>
      <c r="AQ32" s="434"/>
      <c r="AR32" s="105" t="s">
        <v>20</v>
      </c>
      <c r="AS32" s="444"/>
      <c r="AT32" s="445"/>
      <c r="AU32" s="445"/>
      <c r="AV32" s="445"/>
      <c r="AW32" s="445"/>
      <c r="AX32" s="104" t="s">
        <v>89</v>
      </c>
      <c r="AY32" s="433"/>
      <c r="AZ32" s="433"/>
      <c r="BA32" s="104" t="s">
        <v>90</v>
      </c>
      <c r="BB32" s="434"/>
      <c r="BC32" s="434"/>
      <c r="BD32" s="434"/>
      <c r="BE32" s="434"/>
      <c r="BF32" s="106" t="s">
        <v>20</v>
      </c>
      <c r="BG32" s="107"/>
      <c r="BH32" s="102"/>
      <c r="BI32" s="102"/>
      <c r="BJ32" s="102"/>
      <c r="BK32" s="102"/>
      <c r="BL32" s="102"/>
      <c r="BM32" s="102"/>
      <c r="BN32" s="102"/>
      <c r="BO32" s="108"/>
      <c r="BP32" s="103"/>
      <c r="BQ32" s="53"/>
      <c r="BR32" s="53"/>
    </row>
    <row r="33" spans="1:70" ht="15" customHeight="1" outlineLevel="2" x14ac:dyDescent="0.15">
      <c r="A33" s="53"/>
      <c r="B33" s="53"/>
      <c r="C33" s="53"/>
      <c r="D33" s="53"/>
      <c r="E33" s="53"/>
      <c r="F33" s="53"/>
      <c r="G33" s="454"/>
      <c r="H33" s="455"/>
      <c r="I33" s="459"/>
      <c r="J33" s="460"/>
      <c r="K33" s="460"/>
      <c r="L33" s="461"/>
      <c r="M33" s="447"/>
      <c r="N33" s="448"/>
      <c r="O33" s="448"/>
      <c r="P33" s="449"/>
      <c r="Q33" s="444" t="str">
        <f>IF(M33="","",$M33)</f>
        <v/>
      </c>
      <c r="R33" s="445"/>
      <c r="S33" s="445"/>
      <c r="T33" s="445"/>
      <c r="U33" s="445"/>
      <c r="V33" s="104" t="s">
        <v>89</v>
      </c>
      <c r="W33" s="433" t="str">
        <f>IF(M33="","",$S$19/10)</f>
        <v/>
      </c>
      <c r="X33" s="433"/>
      <c r="Y33" s="104" t="s">
        <v>90</v>
      </c>
      <c r="Z33" s="434" t="str">
        <f>IF(M33="","",Q33*W33)</f>
        <v/>
      </c>
      <c r="AA33" s="434"/>
      <c r="AB33" s="434"/>
      <c r="AC33" s="434"/>
      <c r="AD33" s="105" t="s">
        <v>20</v>
      </c>
      <c r="AE33" s="444" t="str">
        <f>IF(M33="","",$M33)</f>
        <v/>
      </c>
      <c r="AF33" s="445"/>
      <c r="AG33" s="445"/>
      <c r="AH33" s="445"/>
      <c r="AI33" s="445"/>
      <c r="AJ33" s="104" t="s">
        <v>89</v>
      </c>
      <c r="AK33" s="433" t="str">
        <f>IF(M33="","",$AG$19/10)</f>
        <v/>
      </c>
      <c r="AL33" s="433"/>
      <c r="AM33" s="104" t="s">
        <v>90</v>
      </c>
      <c r="AN33" s="434" t="str">
        <f>IF(M33="","",AE33*AK33)</f>
        <v/>
      </c>
      <c r="AO33" s="434"/>
      <c r="AP33" s="434"/>
      <c r="AQ33" s="434"/>
      <c r="AR33" s="105" t="s">
        <v>20</v>
      </c>
      <c r="AS33" s="444"/>
      <c r="AT33" s="445"/>
      <c r="AU33" s="445"/>
      <c r="AV33" s="445"/>
      <c r="AW33" s="445"/>
      <c r="AX33" s="104" t="s">
        <v>89</v>
      </c>
      <c r="AY33" s="433"/>
      <c r="AZ33" s="433"/>
      <c r="BA33" s="104" t="s">
        <v>90</v>
      </c>
      <c r="BB33" s="434"/>
      <c r="BC33" s="434"/>
      <c r="BD33" s="434"/>
      <c r="BE33" s="434"/>
      <c r="BF33" s="106" t="s">
        <v>20</v>
      </c>
      <c r="BG33" s="107"/>
      <c r="BH33" s="102"/>
      <c r="BI33" s="102"/>
      <c r="BJ33" s="102"/>
      <c r="BK33" s="102"/>
      <c r="BL33" s="102"/>
      <c r="BM33" s="102"/>
      <c r="BN33" s="102"/>
      <c r="BO33" s="108"/>
      <c r="BP33" s="103"/>
      <c r="BQ33" s="53"/>
      <c r="BR33" s="53"/>
    </row>
    <row r="34" spans="1:70" ht="15" customHeight="1" outlineLevel="2" x14ac:dyDescent="0.15">
      <c r="A34" s="53"/>
      <c r="B34" s="53"/>
      <c r="C34" s="53"/>
      <c r="D34" s="53"/>
      <c r="E34" s="53"/>
      <c r="F34" s="53"/>
      <c r="G34" s="450" t="s">
        <v>161</v>
      </c>
      <c r="H34" s="451"/>
      <c r="I34" s="456"/>
      <c r="J34" s="457"/>
      <c r="K34" s="457"/>
      <c r="L34" s="458"/>
      <c r="M34" s="447"/>
      <c r="N34" s="448"/>
      <c r="O34" s="448"/>
      <c r="P34" s="449"/>
      <c r="Q34" s="444"/>
      <c r="R34" s="445"/>
      <c r="S34" s="445"/>
      <c r="T34" s="445"/>
      <c r="U34" s="445"/>
      <c r="V34" s="104" t="s">
        <v>162</v>
      </c>
      <c r="W34" s="433"/>
      <c r="X34" s="433"/>
      <c r="Y34" s="104" t="s">
        <v>163</v>
      </c>
      <c r="Z34" s="434"/>
      <c r="AA34" s="434"/>
      <c r="AB34" s="434"/>
      <c r="AC34" s="434"/>
      <c r="AD34" s="105" t="s">
        <v>20</v>
      </c>
      <c r="AE34" s="444"/>
      <c r="AF34" s="445"/>
      <c r="AG34" s="445"/>
      <c r="AH34" s="445"/>
      <c r="AI34" s="445"/>
      <c r="AJ34" s="104" t="s">
        <v>89</v>
      </c>
      <c r="AK34" s="433"/>
      <c r="AL34" s="433"/>
      <c r="AM34" s="104" t="s">
        <v>90</v>
      </c>
      <c r="AN34" s="434"/>
      <c r="AO34" s="434"/>
      <c r="AP34" s="434"/>
      <c r="AQ34" s="434"/>
      <c r="AR34" s="105" t="s">
        <v>20</v>
      </c>
      <c r="AS34" s="444"/>
      <c r="AT34" s="445"/>
      <c r="AU34" s="445"/>
      <c r="AV34" s="445"/>
      <c r="AW34" s="445"/>
      <c r="AX34" s="104" t="s">
        <v>89</v>
      </c>
      <c r="AY34" s="433"/>
      <c r="AZ34" s="433"/>
      <c r="BA34" s="104" t="s">
        <v>90</v>
      </c>
      <c r="BB34" s="434"/>
      <c r="BC34" s="434"/>
      <c r="BD34" s="434"/>
      <c r="BE34" s="434"/>
      <c r="BF34" s="106" t="s">
        <v>20</v>
      </c>
      <c r="BG34" s="107"/>
      <c r="BH34" s="102"/>
      <c r="BI34" s="102"/>
      <c r="BJ34" s="102"/>
      <c r="BK34" s="102"/>
      <c r="BL34" s="102"/>
      <c r="BM34" s="102"/>
      <c r="BN34" s="102"/>
      <c r="BO34" s="108"/>
      <c r="BP34" s="103"/>
      <c r="BQ34" s="53"/>
      <c r="BR34" s="53"/>
    </row>
    <row r="35" spans="1:70" ht="15" customHeight="1" outlineLevel="2" x14ac:dyDescent="0.15">
      <c r="A35" s="53"/>
      <c r="B35" s="53"/>
      <c r="C35" s="53"/>
      <c r="D35" s="53"/>
      <c r="E35" s="53"/>
      <c r="F35" s="53"/>
      <c r="G35" s="452"/>
      <c r="H35" s="453"/>
      <c r="I35" s="456"/>
      <c r="J35" s="457"/>
      <c r="K35" s="457"/>
      <c r="L35" s="458"/>
      <c r="M35" s="447"/>
      <c r="N35" s="448"/>
      <c r="O35" s="448"/>
      <c r="P35" s="449"/>
      <c r="Q35" s="444"/>
      <c r="R35" s="445"/>
      <c r="S35" s="445"/>
      <c r="T35" s="445"/>
      <c r="U35" s="445"/>
      <c r="V35" s="104" t="s">
        <v>89</v>
      </c>
      <c r="W35" s="433"/>
      <c r="X35" s="433"/>
      <c r="Y35" s="104" t="s">
        <v>90</v>
      </c>
      <c r="Z35" s="434"/>
      <c r="AA35" s="434"/>
      <c r="AB35" s="434"/>
      <c r="AC35" s="434"/>
      <c r="AD35" s="105" t="s">
        <v>20</v>
      </c>
      <c r="AE35" s="162"/>
      <c r="AF35" s="163"/>
      <c r="AG35" s="163"/>
      <c r="AH35" s="163"/>
      <c r="AI35" s="163"/>
      <c r="AJ35" s="104" t="s">
        <v>89</v>
      </c>
      <c r="AK35" s="433"/>
      <c r="AL35" s="433"/>
      <c r="AM35" s="104" t="s">
        <v>90</v>
      </c>
      <c r="AN35" s="434"/>
      <c r="AO35" s="434"/>
      <c r="AP35" s="434"/>
      <c r="AQ35" s="434"/>
      <c r="AR35" s="105" t="s">
        <v>20</v>
      </c>
      <c r="AS35" s="162"/>
      <c r="AT35" s="163"/>
      <c r="AU35" s="163"/>
      <c r="AV35" s="163"/>
      <c r="AW35" s="163"/>
      <c r="AX35" s="104" t="s">
        <v>89</v>
      </c>
      <c r="AY35" s="433"/>
      <c r="AZ35" s="433"/>
      <c r="BA35" s="104" t="s">
        <v>90</v>
      </c>
      <c r="BB35" s="434"/>
      <c r="BC35" s="434"/>
      <c r="BD35" s="434"/>
      <c r="BE35" s="434"/>
      <c r="BF35" s="105" t="s">
        <v>20</v>
      </c>
      <c r="BG35" s="107"/>
      <c r="BH35" s="102"/>
      <c r="BI35" s="102"/>
      <c r="BJ35" s="102"/>
      <c r="BK35" s="102"/>
      <c r="BL35" s="102"/>
      <c r="BM35" s="102"/>
      <c r="BN35" s="102"/>
      <c r="BO35" s="108"/>
      <c r="BP35" s="103"/>
      <c r="BQ35" s="53"/>
      <c r="BR35" s="53"/>
    </row>
    <row r="36" spans="1:70" ht="15" customHeight="1" outlineLevel="2" x14ac:dyDescent="0.15">
      <c r="A36" s="53"/>
      <c r="B36" s="53"/>
      <c r="C36" s="53"/>
      <c r="D36" s="53"/>
      <c r="E36" s="53"/>
      <c r="F36" s="53"/>
      <c r="G36" s="452"/>
      <c r="H36" s="453"/>
      <c r="I36" s="456"/>
      <c r="J36" s="457"/>
      <c r="K36" s="457"/>
      <c r="L36" s="458"/>
      <c r="M36" s="447"/>
      <c r="N36" s="448"/>
      <c r="O36" s="448"/>
      <c r="P36" s="449"/>
      <c r="Q36" s="444"/>
      <c r="R36" s="445"/>
      <c r="S36" s="445"/>
      <c r="T36" s="445"/>
      <c r="U36" s="445"/>
      <c r="V36" s="104" t="s">
        <v>89</v>
      </c>
      <c r="W36" s="433"/>
      <c r="X36" s="433"/>
      <c r="Y36" s="104" t="s">
        <v>90</v>
      </c>
      <c r="Z36" s="434"/>
      <c r="AA36" s="434"/>
      <c r="AB36" s="434"/>
      <c r="AC36" s="434"/>
      <c r="AD36" s="105" t="s">
        <v>20</v>
      </c>
      <c r="AE36" s="162"/>
      <c r="AF36" s="163"/>
      <c r="AG36" s="163"/>
      <c r="AH36" s="163"/>
      <c r="AI36" s="163"/>
      <c r="AJ36" s="104" t="s">
        <v>89</v>
      </c>
      <c r="AK36" s="433"/>
      <c r="AL36" s="433"/>
      <c r="AM36" s="104" t="s">
        <v>90</v>
      </c>
      <c r="AN36" s="434"/>
      <c r="AO36" s="434"/>
      <c r="AP36" s="434"/>
      <c r="AQ36" s="434"/>
      <c r="AR36" s="105" t="s">
        <v>20</v>
      </c>
      <c r="AS36" s="162"/>
      <c r="AT36" s="163"/>
      <c r="AU36" s="163"/>
      <c r="AV36" s="163"/>
      <c r="AW36" s="163"/>
      <c r="AX36" s="104" t="s">
        <v>89</v>
      </c>
      <c r="AY36" s="433"/>
      <c r="AZ36" s="433"/>
      <c r="BA36" s="104" t="s">
        <v>90</v>
      </c>
      <c r="BB36" s="434"/>
      <c r="BC36" s="434"/>
      <c r="BD36" s="434"/>
      <c r="BE36" s="434"/>
      <c r="BF36" s="105" t="s">
        <v>20</v>
      </c>
      <c r="BG36" s="107"/>
      <c r="BH36" s="102"/>
      <c r="BI36" s="102"/>
      <c r="BJ36" s="102"/>
      <c r="BK36" s="102"/>
      <c r="BL36" s="102"/>
      <c r="BM36" s="102"/>
      <c r="BN36" s="102"/>
      <c r="BO36" s="108"/>
      <c r="BP36" s="103"/>
      <c r="BQ36" s="53"/>
      <c r="BR36" s="53"/>
    </row>
    <row r="37" spans="1:70" ht="15" customHeight="1" outlineLevel="2" x14ac:dyDescent="0.15">
      <c r="A37" s="53"/>
      <c r="B37" s="53"/>
      <c r="C37" s="53"/>
      <c r="D37" s="53"/>
      <c r="E37" s="53"/>
      <c r="F37" s="53"/>
      <c r="G37" s="454"/>
      <c r="H37" s="455"/>
      <c r="I37" s="427" t="s">
        <v>164</v>
      </c>
      <c r="J37" s="412"/>
      <c r="K37" s="412"/>
      <c r="L37" s="413"/>
      <c r="M37" s="447"/>
      <c r="N37" s="448"/>
      <c r="O37" s="448"/>
      <c r="P37" s="449"/>
      <c r="Q37" s="444"/>
      <c r="R37" s="445"/>
      <c r="S37" s="445"/>
      <c r="T37" s="445"/>
      <c r="U37" s="445"/>
      <c r="V37" s="104" t="s">
        <v>95</v>
      </c>
      <c r="W37" s="433"/>
      <c r="X37" s="433"/>
      <c r="Y37" s="104" t="s">
        <v>96</v>
      </c>
      <c r="Z37" s="434"/>
      <c r="AA37" s="434"/>
      <c r="AB37" s="434"/>
      <c r="AC37" s="434"/>
      <c r="AD37" s="105" t="s">
        <v>20</v>
      </c>
      <c r="AE37" s="444"/>
      <c r="AF37" s="445"/>
      <c r="AG37" s="445"/>
      <c r="AH37" s="445"/>
      <c r="AI37" s="445"/>
      <c r="AJ37" s="104" t="s">
        <v>89</v>
      </c>
      <c r="AK37" s="433" t="str">
        <f>IF(AG$13="","",AG$14/10)</f>
        <v/>
      </c>
      <c r="AL37" s="433"/>
      <c r="AM37" s="104" t="s">
        <v>90</v>
      </c>
      <c r="AN37" s="434"/>
      <c r="AO37" s="434"/>
      <c r="AP37" s="434"/>
      <c r="AQ37" s="434"/>
      <c r="AR37" s="105" t="s">
        <v>20</v>
      </c>
      <c r="AS37" s="444"/>
      <c r="AT37" s="445"/>
      <c r="AU37" s="445"/>
      <c r="AV37" s="445"/>
      <c r="AW37" s="445"/>
      <c r="AX37" s="104" t="s">
        <v>89</v>
      </c>
      <c r="AY37" s="433" t="str">
        <f>IF(AU$13="","",AU$14/10)</f>
        <v/>
      </c>
      <c r="AZ37" s="433"/>
      <c r="BA37" s="104" t="s">
        <v>90</v>
      </c>
      <c r="BB37" s="434"/>
      <c r="BC37" s="434"/>
      <c r="BD37" s="434"/>
      <c r="BE37" s="434"/>
      <c r="BF37" s="105" t="s">
        <v>20</v>
      </c>
      <c r="BG37" s="107"/>
      <c r="BH37" s="108"/>
      <c r="BI37" s="108"/>
      <c r="BJ37" s="108"/>
      <c r="BK37" s="108"/>
      <c r="BL37" s="108"/>
      <c r="BM37" s="108"/>
      <c r="BN37" s="108"/>
      <c r="BO37" s="108"/>
      <c r="BP37" s="103"/>
      <c r="BQ37" s="53"/>
      <c r="BR37" s="53"/>
    </row>
    <row r="38" spans="1:70" ht="15" customHeight="1" outlineLevel="2" thickBot="1" x14ac:dyDescent="0.2">
      <c r="A38" s="53"/>
      <c r="B38" s="53"/>
      <c r="C38" s="53"/>
      <c r="D38" s="53"/>
      <c r="E38" s="53"/>
      <c r="F38" s="53"/>
      <c r="G38" s="436" t="s">
        <v>77</v>
      </c>
      <c r="H38" s="437"/>
      <c r="I38" s="437"/>
      <c r="J38" s="437"/>
      <c r="K38" s="437"/>
      <c r="L38" s="437"/>
      <c r="M38" s="437"/>
      <c r="N38" s="437"/>
      <c r="O38" s="437"/>
      <c r="P38" s="438"/>
      <c r="Q38" s="439" t="s">
        <v>97</v>
      </c>
      <c r="R38" s="440"/>
      <c r="S38" s="441" t="str">
        <f>IF(K22="","",(SUM(Z29:AC37)))</f>
        <v/>
      </c>
      <c r="T38" s="441"/>
      <c r="U38" s="441"/>
      <c r="V38" s="441"/>
      <c r="W38" s="441"/>
      <c r="X38" s="441"/>
      <c r="Y38" s="441"/>
      <c r="Z38" s="441"/>
      <c r="AA38" s="441"/>
      <c r="AB38" s="441"/>
      <c r="AC38" s="442" t="s">
        <v>20</v>
      </c>
      <c r="AD38" s="443"/>
      <c r="AE38" s="439" t="s">
        <v>98</v>
      </c>
      <c r="AF38" s="440"/>
      <c r="AG38" s="441" t="str">
        <f>IF(K22="","",(SUM(AN29:AQ37)))</f>
        <v/>
      </c>
      <c r="AH38" s="441"/>
      <c r="AI38" s="441"/>
      <c r="AJ38" s="441"/>
      <c r="AK38" s="441"/>
      <c r="AL38" s="441"/>
      <c r="AM38" s="441"/>
      <c r="AN38" s="441"/>
      <c r="AO38" s="441"/>
      <c r="AP38" s="441"/>
      <c r="AQ38" s="442" t="s">
        <v>20</v>
      </c>
      <c r="AR38" s="443"/>
      <c r="AS38" s="439" t="s">
        <v>99</v>
      </c>
      <c r="AT38" s="440"/>
      <c r="AU38" s="441"/>
      <c r="AV38" s="441"/>
      <c r="AW38" s="441"/>
      <c r="AX38" s="441"/>
      <c r="AY38" s="441"/>
      <c r="AZ38" s="441"/>
      <c r="BA38" s="441"/>
      <c r="BB38" s="441"/>
      <c r="BC38" s="441"/>
      <c r="BD38" s="441"/>
      <c r="BE38" s="442" t="s">
        <v>20</v>
      </c>
      <c r="BF38" s="446"/>
      <c r="BG38" s="109"/>
      <c r="BH38" s="110"/>
      <c r="BI38" s="110"/>
      <c r="BJ38" s="110"/>
      <c r="BK38" s="110"/>
      <c r="BL38" s="110"/>
      <c r="BM38" s="110"/>
      <c r="BN38" s="110"/>
      <c r="BO38" s="110"/>
      <c r="BP38" s="111"/>
      <c r="BQ38" s="53"/>
      <c r="BR38" s="53"/>
    </row>
    <row r="39" spans="1:70" ht="8.25" customHeight="1" outlineLevel="2" x14ac:dyDescent="0.15">
      <c r="A39" s="53"/>
      <c r="B39" s="70"/>
      <c r="C39" s="70"/>
      <c r="D39" s="70"/>
      <c r="E39" s="70"/>
      <c r="F39" s="70"/>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3"/>
      <c r="AI39" s="112"/>
      <c r="AJ39" s="112"/>
      <c r="AK39" s="112"/>
      <c r="AL39" s="112"/>
      <c r="AM39" s="114"/>
      <c r="AN39" s="114"/>
      <c r="AO39" s="114"/>
      <c r="AP39" s="114"/>
      <c r="AQ39" s="114"/>
      <c r="AR39" s="114"/>
      <c r="AS39" s="114"/>
      <c r="AT39" s="114"/>
      <c r="AU39" s="114"/>
      <c r="AV39" s="114"/>
      <c r="AW39" s="114"/>
      <c r="AX39" s="114"/>
      <c r="AY39" s="114"/>
      <c r="AZ39" s="114"/>
      <c r="BA39" s="114"/>
      <c r="BB39" s="114"/>
      <c r="BC39" s="114"/>
      <c r="BD39" s="114"/>
      <c r="BE39" s="114"/>
      <c r="BF39" s="114"/>
      <c r="BG39" s="112"/>
      <c r="BH39" s="70"/>
      <c r="BI39" s="70"/>
      <c r="BJ39" s="70"/>
      <c r="BK39" s="70"/>
      <c r="BL39" s="70"/>
      <c r="BM39" s="70"/>
      <c r="BN39" s="70"/>
      <c r="BO39" s="70"/>
      <c r="BP39" s="53"/>
      <c r="BQ39" s="53"/>
      <c r="BR39" s="53"/>
    </row>
    <row r="40" spans="1:70" ht="20.100000000000001" customHeight="1" outlineLevel="2" x14ac:dyDescent="0.15">
      <c r="A40" s="53"/>
      <c r="G40" s="435"/>
      <c r="H40" s="435"/>
      <c r="I40" s="435"/>
      <c r="J40" s="435"/>
      <c r="K40" s="435"/>
      <c r="L40" s="435"/>
      <c r="M40" s="435"/>
      <c r="N40" s="79"/>
      <c r="O40" s="115"/>
      <c r="P40" s="167"/>
      <c r="Q40" s="167"/>
      <c r="R40" s="115"/>
      <c r="S40" s="115"/>
      <c r="T40" s="116"/>
      <c r="U40" s="116"/>
      <c r="V40" s="116"/>
      <c r="W40" s="116"/>
      <c r="X40" s="116"/>
      <c r="Y40" s="116"/>
      <c r="Z40" s="116"/>
      <c r="AA40" s="116"/>
      <c r="AB40" s="117"/>
      <c r="AC40" s="100"/>
      <c r="AD40" s="100"/>
      <c r="AE40" s="100"/>
      <c r="AF40" s="118"/>
      <c r="AG40" s="100"/>
      <c r="AH40" s="119"/>
      <c r="AI40" s="100"/>
      <c r="AJ40" s="100"/>
      <c r="AK40" s="100"/>
      <c r="AL40" s="100"/>
      <c r="AM40" s="12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53"/>
    </row>
    <row r="41" spans="1:70" ht="9.9499999999999993" customHeight="1" outlineLevel="2" thickBot="1" x14ac:dyDescent="0.2">
      <c r="A41" s="122"/>
      <c r="B41" s="123"/>
      <c r="C41" s="123"/>
      <c r="D41" s="123"/>
      <c r="E41" s="123"/>
      <c r="F41" s="123"/>
      <c r="G41" s="124"/>
      <c r="H41" s="122"/>
      <c r="I41" s="122"/>
      <c r="J41" s="122"/>
      <c r="K41" s="122"/>
      <c r="L41" s="122"/>
      <c r="M41" s="122"/>
      <c r="N41" s="122"/>
      <c r="O41" s="122"/>
      <c r="P41" s="122"/>
      <c r="Q41" s="122"/>
      <c r="R41" s="122"/>
      <c r="S41" s="123"/>
      <c r="T41" s="123"/>
      <c r="U41" s="123"/>
      <c r="V41" s="123"/>
      <c r="W41" s="123"/>
      <c r="X41" s="123"/>
      <c r="Y41" s="123"/>
      <c r="Z41" s="123"/>
      <c r="AA41" s="123"/>
      <c r="AB41" s="123"/>
      <c r="AC41" s="123"/>
      <c r="AD41" s="123"/>
      <c r="AE41" s="124"/>
      <c r="AF41" s="124"/>
      <c r="AG41" s="124"/>
      <c r="AH41" s="125"/>
      <c r="AI41" s="124"/>
      <c r="AJ41" s="124"/>
      <c r="AK41" s="124"/>
      <c r="AL41" s="124"/>
      <c r="AM41" s="123"/>
      <c r="AN41" s="123"/>
      <c r="AO41" s="123"/>
      <c r="AP41" s="123"/>
      <c r="AQ41" s="123"/>
      <c r="AR41" s="123"/>
      <c r="AS41" s="123"/>
      <c r="AT41" s="123"/>
      <c r="AU41" s="123"/>
      <c r="AV41" s="123"/>
      <c r="AW41" s="123"/>
      <c r="AX41" s="123"/>
      <c r="AY41" s="123"/>
      <c r="AZ41" s="126"/>
      <c r="BA41" s="126"/>
      <c r="BB41" s="126"/>
      <c r="BC41" s="126"/>
      <c r="BD41" s="126"/>
      <c r="BE41" s="126"/>
      <c r="BF41" s="126"/>
      <c r="BG41" s="126"/>
      <c r="BH41" s="126"/>
      <c r="BI41" s="126"/>
      <c r="BJ41" s="126"/>
      <c r="BK41" s="126"/>
      <c r="BL41" s="126"/>
      <c r="BM41" s="126"/>
      <c r="BN41" s="126"/>
      <c r="BO41" s="126"/>
      <c r="BP41" s="123"/>
      <c r="BQ41" s="123"/>
      <c r="BR41" s="53"/>
    </row>
    <row r="42" spans="1:70" ht="9.9499999999999993" customHeight="1" thickTop="1" x14ac:dyDescent="0.15">
      <c r="A42" s="127"/>
      <c r="B42" s="127"/>
      <c r="C42" s="127"/>
      <c r="D42" s="127"/>
      <c r="E42" s="127"/>
      <c r="F42" s="127"/>
      <c r="G42" s="127"/>
      <c r="H42" s="127"/>
      <c r="I42" s="127"/>
      <c r="J42" s="127"/>
      <c r="K42" s="127"/>
      <c r="L42" s="127"/>
      <c r="M42" s="127"/>
      <c r="N42" s="127"/>
      <c r="O42" s="127"/>
      <c r="P42" s="127"/>
      <c r="Q42" s="127"/>
      <c r="R42" s="127"/>
      <c r="S42" s="127"/>
      <c r="T42" s="128"/>
      <c r="U42" s="128"/>
      <c r="V42" s="128"/>
      <c r="W42" s="128"/>
      <c r="X42" s="128"/>
      <c r="Y42" s="128"/>
      <c r="Z42" s="128"/>
      <c r="AA42" s="128"/>
      <c r="AB42" s="128"/>
      <c r="AC42" s="129"/>
      <c r="AD42" s="128"/>
      <c r="AE42" s="128"/>
      <c r="AF42" s="128"/>
      <c r="AG42" s="128"/>
      <c r="AH42" s="128"/>
      <c r="AI42" s="128"/>
      <c r="AJ42" s="128"/>
      <c r="AK42" s="128"/>
      <c r="AL42" s="128"/>
      <c r="AM42" s="128"/>
      <c r="AN42" s="128"/>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53"/>
    </row>
    <row r="43" spans="1:70" ht="15" customHeight="1" outlineLevel="2" x14ac:dyDescent="0.15">
      <c r="A43" s="130"/>
      <c r="B43" s="131" t="s">
        <v>100</v>
      </c>
      <c r="C43" s="131"/>
      <c r="D43" s="131"/>
      <c r="E43" s="131"/>
      <c r="F43" s="131"/>
      <c r="G43" s="131"/>
      <c r="H43" s="131"/>
      <c r="I43" s="131"/>
      <c r="J43" s="131"/>
      <c r="K43" s="131"/>
      <c r="L43" s="131"/>
      <c r="M43" s="131"/>
      <c r="N43" s="131"/>
      <c r="O43" s="131"/>
      <c r="P43" s="131"/>
      <c r="Q43" s="131"/>
      <c r="R43" s="131"/>
      <c r="S43" s="132"/>
      <c r="T43" s="432" t="s">
        <v>101</v>
      </c>
      <c r="U43" s="432"/>
      <c r="V43" s="432"/>
      <c r="W43" s="432"/>
      <c r="X43" s="432"/>
      <c r="Y43" s="432"/>
      <c r="Z43" s="432"/>
      <c r="AA43" s="432"/>
      <c r="AB43" s="432"/>
      <c r="AC43" s="432"/>
      <c r="AD43" s="432"/>
      <c r="AE43" s="432"/>
      <c r="AF43" s="432"/>
      <c r="AG43" s="432"/>
      <c r="AH43" s="432"/>
      <c r="AI43" s="432"/>
      <c r="AJ43" s="432"/>
      <c r="AK43" s="432"/>
      <c r="AL43" s="432"/>
      <c r="AM43" s="4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53"/>
      <c r="BO43" s="53"/>
      <c r="BP43" s="53"/>
      <c r="BQ43" s="53"/>
      <c r="BR43" s="53"/>
    </row>
    <row r="44" spans="1:70" ht="15" customHeight="1" outlineLevel="2" x14ac:dyDescent="0.15">
      <c r="A44" s="53"/>
      <c r="B44" s="70"/>
      <c r="C44" s="70"/>
      <c r="D44" s="70"/>
      <c r="E44" s="418" t="s">
        <v>102</v>
      </c>
      <c r="F44" s="419"/>
      <c r="G44" s="419"/>
      <c r="H44" s="420"/>
      <c r="I44" s="427" t="s">
        <v>103</v>
      </c>
      <c r="J44" s="412"/>
      <c r="K44" s="412"/>
      <c r="L44" s="412"/>
      <c r="M44" s="412"/>
      <c r="N44" s="412"/>
      <c r="O44" s="412"/>
      <c r="P44" s="413"/>
      <c r="Q44" s="427" t="s">
        <v>104</v>
      </c>
      <c r="R44" s="412"/>
      <c r="S44" s="412"/>
      <c r="T44" s="412"/>
      <c r="U44" s="412"/>
      <c r="V44" s="412"/>
      <c r="W44" s="428" t="str">
        <f>IF(K22="","",ROUNDDOWN(S26/S17,2))</f>
        <v/>
      </c>
      <c r="X44" s="428"/>
      <c r="Y44" s="428"/>
      <c r="Z44" s="428"/>
      <c r="AA44" s="428"/>
      <c r="AB44" s="428"/>
      <c r="AC44" s="412" t="s">
        <v>20</v>
      </c>
      <c r="AD44" s="413"/>
      <c r="AE44" s="427" t="s">
        <v>105</v>
      </c>
      <c r="AF44" s="412"/>
      <c r="AG44" s="412"/>
      <c r="AH44" s="412"/>
      <c r="AI44" s="412"/>
      <c r="AJ44" s="412"/>
      <c r="AK44" s="428"/>
      <c r="AL44" s="428"/>
      <c r="AM44" s="428"/>
      <c r="AN44" s="428"/>
      <c r="AO44" s="428"/>
      <c r="AP44" s="428"/>
      <c r="AQ44" s="412" t="s">
        <v>20</v>
      </c>
      <c r="AR44" s="413"/>
      <c r="AS44" s="427" t="s">
        <v>106</v>
      </c>
      <c r="AT44" s="412"/>
      <c r="AU44" s="412"/>
      <c r="AV44" s="412"/>
      <c r="AW44" s="412"/>
      <c r="AX44" s="412"/>
      <c r="AY44" s="431" t="str">
        <f>IF(AU$13="","",ROUNDDOWN(AU26/AU17,2))</f>
        <v/>
      </c>
      <c r="AZ44" s="431"/>
      <c r="BA44" s="431"/>
      <c r="BB44" s="431"/>
      <c r="BC44" s="431"/>
      <c r="BD44" s="431"/>
      <c r="BE44" s="431"/>
      <c r="BF44" s="412" t="s">
        <v>20</v>
      </c>
      <c r="BG44" s="413"/>
      <c r="BH44" s="70"/>
      <c r="BI44" s="70"/>
      <c r="BJ44" s="70"/>
      <c r="BK44" s="70"/>
      <c r="BL44" s="70"/>
      <c r="BM44" s="70"/>
      <c r="BN44" s="53"/>
      <c r="BO44" s="53"/>
      <c r="BP44" s="53"/>
      <c r="BQ44" s="53"/>
      <c r="BR44" s="53"/>
    </row>
    <row r="45" spans="1:70" ht="15" customHeight="1" outlineLevel="2" x14ac:dyDescent="0.15">
      <c r="A45" s="53"/>
      <c r="B45" s="70"/>
      <c r="C45" s="70"/>
      <c r="D45" s="70"/>
      <c r="E45" s="421"/>
      <c r="F45" s="422"/>
      <c r="G45" s="422"/>
      <c r="H45" s="423"/>
      <c r="I45" s="427" t="s">
        <v>107</v>
      </c>
      <c r="J45" s="412"/>
      <c r="K45" s="412"/>
      <c r="L45" s="412"/>
      <c r="M45" s="412"/>
      <c r="N45" s="412"/>
      <c r="O45" s="412"/>
      <c r="P45" s="413"/>
      <c r="Q45" s="427" t="s">
        <v>108</v>
      </c>
      <c r="R45" s="412"/>
      <c r="S45" s="412"/>
      <c r="T45" s="412"/>
      <c r="U45" s="412"/>
      <c r="V45" s="412"/>
      <c r="W45" s="428" t="str">
        <f>IF(K22="","",ROUNDDOWN(S38/22,2))</f>
        <v/>
      </c>
      <c r="X45" s="428"/>
      <c r="Y45" s="428"/>
      <c r="Z45" s="428"/>
      <c r="AA45" s="428"/>
      <c r="AB45" s="428"/>
      <c r="AC45" s="412" t="s">
        <v>20</v>
      </c>
      <c r="AD45" s="413"/>
      <c r="AE45" s="427" t="s">
        <v>109</v>
      </c>
      <c r="AF45" s="412"/>
      <c r="AG45" s="412"/>
      <c r="AH45" s="412"/>
      <c r="AI45" s="412"/>
      <c r="AJ45" s="412"/>
      <c r="AK45" s="428" t="str">
        <f>IF(K22="","",ROUNDDOWN(AG38/22,2))</f>
        <v/>
      </c>
      <c r="AL45" s="428"/>
      <c r="AM45" s="428"/>
      <c r="AN45" s="428"/>
      <c r="AO45" s="428"/>
      <c r="AP45" s="428"/>
      <c r="AQ45" s="412" t="s">
        <v>20</v>
      </c>
      <c r="AR45" s="413"/>
      <c r="AS45" s="427" t="s">
        <v>110</v>
      </c>
      <c r="AT45" s="412"/>
      <c r="AU45" s="412"/>
      <c r="AV45" s="412"/>
      <c r="AW45" s="412"/>
      <c r="AX45" s="412"/>
      <c r="AY45" s="431" t="str">
        <f>IF(AU$13="","",ROUNDDOWN(AU38/22,2))</f>
        <v/>
      </c>
      <c r="AZ45" s="431"/>
      <c r="BA45" s="431"/>
      <c r="BB45" s="431"/>
      <c r="BC45" s="431"/>
      <c r="BD45" s="431"/>
      <c r="BE45" s="431"/>
      <c r="BF45" s="412" t="s">
        <v>20</v>
      </c>
      <c r="BG45" s="413"/>
      <c r="BH45" s="70"/>
      <c r="BI45" s="70"/>
      <c r="BJ45" s="70"/>
      <c r="BK45" s="70"/>
      <c r="BL45" s="70"/>
      <c r="BM45" s="70"/>
      <c r="BN45" s="53"/>
      <c r="BO45" s="53"/>
      <c r="BP45" s="53"/>
      <c r="BQ45" s="53"/>
      <c r="BR45" s="53"/>
    </row>
    <row r="46" spans="1:70" ht="15" customHeight="1" outlineLevel="1" x14ac:dyDescent="0.15">
      <c r="A46" s="53"/>
      <c r="B46" s="70"/>
      <c r="C46" s="70"/>
      <c r="D46" s="70"/>
      <c r="E46" s="424"/>
      <c r="F46" s="425"/>
      <c r="G46" s="425"/>
      <c r="H46" s="426"/>
      <c r="I46" s="427" t="s">
        <v>111</v>
      </c>
      <c r="J46" s="412"/>
      <c r="K46" s="412"/>
      <c r="L46" s="412"/>
      <c r="M46" s="412"/>
      <c r="N46" s="412"/>
      <c r="O46" s="412"/>
      <c r="P46" s="413"/>
      <c r="Q46" s="427" t="s">
        <v>165</v>
      </c>
      <c r="R46" s="412"/>
      <c r="S46" s="412"/>
      <c r="T46" s="412"/>
      <c r="U46" s="412"/>
      <c r="V46" s="412"/>
      <c r="W46" s="430" t="str">
        <f>IF(K22="","",ROUNDDOWN(W44+W45,0))</f>
        <v/>
      </c>
      <c r="X46" s="430"/>
      <c r="Y46" s="430"/>
      <c r="Z46" s="430"/>
      <c r="AA46" s="430"/>
      <c r="AB46" s="430"/>
      <c r="AC46" s="412" t="s">
        <v>20</v>
      </c>
      <c r="AD46" s="413"/>
      <c r="AE46" s="427" t="s">
        <v>112</v>
      </c>
      <c r="AF46" s="412"/>
      <c r="AG46" s="412"/>
      <c r="AH46" s="412"/>
      <c r="AI46" s="412"/>
      <c r="AJ46" s="412"/>
      <c r="AK46" s="430" t="str">
        <f>IF(K22="","",ROUNDDOWN(AK44+AK45,0))</f>
        <v/>
      </c>
      <c r="AL46" s="430"/>
      <c r="AM46" s="430"/>
      <c r="AN46" s="430"/>
      <c r="AO46" s="430"/>
      <c r="AP46" s="430"/>
      <c r="AQ46" s="412" t="s">
        <v>20</v>
      </c>
      <c r="AR46" s="413"/>
      <c r="AS46" s="427" t="s">
        <v>113</v>
      </c>
      <c r="AT46" s="412"/>
      <c r="AU46" s="412"/>
      <c r="AV46" s="412"/>
      <c r="AW46" s="412"/>
      <c r="AX46" s="412"/>
      <c r="AY46" s="429" t="str">
        <f>IF(AU$13="","",ROUNDDOWN(AY44+AY45,0))</f>
        <v/>
      </c>
      <c r="AZ46" s="429"/>
      <c r="BA46" s="429"/>
      <c r="BB46" s="429"/>
      <c r="BC46" s="429"/>
      <c r="BD46" s="429"/>
      <c r="BE46" s="429"/>
      <c r="BF46" s="412" t="s">
        <v>20</v>
      </c>
      <c r="BG46" s="413"/>
      <c r="BH46" s="70"/>
      <c r="BI46" s="70"/>
      <c r="BJ46" s="70"/>
      <c r="BK46" s="70"/>
      <c r="BL46" s="70"/>
      <c r="BM46" s="70"/>
      <c r="BN46" s="53"/>
      <c r="BO46" s="53"/>
      <c r="BP46" s="53"/>
      <c r="BQ46" s="53"/>
      <c r="BR46" s="53"/>
    </row>
    <row r="47" spans="1:70" s="133" customFormat="1" ht="15" customHeight="1" outlineLevel="1" x14ac:dyDescent="0.15">
      <c r="A47" s="130"/>
      <c r="B47" s="112"/>
      <c r="C47" s="112"/>
      <c r="D47" s="165"/>
      <c r="E47" s="112"/>
      <c r="F47" s="112"/>
      <c r="G47" s="414" t="s">
        <v>114</v>
      </c>
      <c r="H47" s="414"/>
      <c r="I47" s="416" t="s">
        <v>115</v>
      </c>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112"/>
      <c r="BD47" s="112"/>
      <c r="BE47" s="112"/>
      <c r="BF47" s="112"/>
      <c r="BG47" s="112"/>
      <c r="BH47" s="112"/>
      <c r="BI47" s="112"/>
      <c r="BJ47" s="112"/>
      <c r="BK47" s="112"/>
      <c r="BL47" s="112"/>
      <c r="BM47" s="112"/>
      <c r="BN47" s="130"/>
      <c r="BO47" s="130"/>
      <c r="BP47" s="130"/>
      <c r="BQ47" s="130"/>
      <c r="BR47" s="130"/>
    </row>
    <row r="48" spans="1:70" s="133" customFormat="1" ht="15" customHeight="1" x14ac:dyDescent="0.15">
      <c r="A48" s="130"/>
      <c r="B48" s="112"/>
      <c r="C48" s="407"/>
      <c r="D48" s="407"/>
      <c r="E48" s="173"/>
      <c r="F48" s="112"/>
      <c r="G48" s="415"/>
      <c r="H48" s="415"/>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112"/>
      <c r="BD48" s="112"/>
      <c r="BE48" s="112"/>
      <c r="BF48" s="112"/>
      <c r="BG48" s="112"/>
      <c r="BH48" s="112"/>
      <c r="BI48" s="112"/>
      <c r="BJ48" s="112"/>
      <c r="BK48" s="112"/>
      <c r="BL48" s="112"/>
      <c r="BM48" s="112"/>
      <c r="BN48" s="130"/>
      <c r="BO48" s="130"/>
      <c r="BP48" s="130"/>
      <c r="BQ48" s="130"/>
      <c r="BR48" s="130"/>
    </row>
    <row r="49" spans="1:81" s="133" customFormat="1" ht="15" customHeight="1" x14ac:dyDescent="0.15">
      <c r="A49" s="130"/>
      <c r="B49" s="112"/>
      <c r="C49" s="408"/>
      <c r="D49" s="408"/>
      <c r="E49" s="80"/>
      <c r="F49" s="112"/>
      <c r="G49" s="134" t="s">
        <v>116</v>
      </c>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30"/>
      <c r="BO49" s="130"/>
      <c r="BP49" s="130"/>
      <c r="BQ49" s="130"/>
      <c r="BR49" s="130"/>
    </row>
    <row r="50" spans="1:81" s="133" customFormat="1" ht="15" customHeight="1" x14ac:dyDescent="0.15">
      <c r="A50" s="135"/>
      <c r="B50" s="172"/>
      <c r="C50" s="409"/>
      <c r="D50" s="409"/>
      <c r="E50" s="174"/>
      <c r="F50" s="112"/>
      <c r="G50" s="112"/>
      <c r="H50" s="112" t="s">
        <v>117</v>
      </c>
      <c r="I50" s="112"/>
      <c r="J50" s="112"/>
      <c r="K50" s="112"/>
      <c r="L50" s="112"/>
      <c r="M50" s="112"/>
      <c r="N50" s="112"/>
      <c r="O50" s="112"/>
      <c r="P50" s="112"/>
      <c r="Q50" s="112"/>
      <c r="R50" s="112"/>
      <c r="S50" s="112"/>
      <c r="T50" s="112"/>
      <c r="U50" s="112"/>
      <c r="V50" s="112"/>
      <c r="W50" s="112"/>
      <c r="X50" s="112"/>
      <c r="Y50" s="112"/>
      <c r="Z50" s="112" t="s">
        <v>118</v>
      </c>
      <c r="AA50" s="112"/>
      <c r="AB50" s="112"/>
      <c r="AC50" s="112"/>
      <c r="AD50" s="112"/>
      <c r="AE50" s="112"/>
      <c r="AF50" s="112"/>
      <c r="AG50" s="112"/>
      <c r="AH50" s="113"/>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30"/>
      <c r="BO50" s="130"/>
      <c r="BP50" s="130"/>
      <c r="BQ50" s="130"/>
      <c r="BR50" s="130"/>
    </row>
    <row r="51" spans="1:81" ht="15" customHeight="1" x14ac:dyDescent="0.15">
      <c r="A51" s="135"/>
      <c r="B51" s="172"/>
      <c r="C51" s="409"/>
      <c r="D51" s="409"/>
      <c r="E51" s="174"/>
      <c r="F51" s="70"/>
      <c r="G51" s="112"/>
      <c r="H51" s="75" t="s">
        <v>119</v>
      </c>
      <c r="I51" s="400" t="str">
        <f>IF(+D16="","",D16)</f>
        <v/>
      </c>
      <c r="J51" s="400"/>
      <c r="K51" s="400"/>
      <c r="L51" s="400"/>
      <c r="M51" s="400"/>
      <c r="N51" s="121" t="s">
        <v>120</v>
      </c>
      <c r="O51" s="136"/>
      <c r="P51" s="401" t="s">
        <v>166</v>
      </c>
      <c r="Q51" s="401"/>
      <c r="R51" s="401"/>
      <c r="S51" s="401"/>
      <c r="T51" s="401"/>
      <c r="U51" s="401"/>
      <c r="V51" s="401"/>
      <c r="W51" s="401"/>
      <c r="X51" s="401"/>
      <c r="Y51" s="121" t="s">
        <v>167</v>
      </c>
      <c r="Z51" s="402" t="str">
        <f>IF($I$51="","",ROUND(I51/22,-1))</f>
        <v/>
      </c>
      <c r="AA51" s="402"/>
      <c r="AB51" s="402"/>
      <c r="AC51" s="402"/>
      <c r="AD51" s="402"/>
      <c r="AE51" s="402"/>
      <c r="AF51" s="121" t="s">
        <v>120</v>
      </c>
      <c r="AG51" s="121"/>
      <c r="AH51" s="137" t="s">
        <v>121</v>
      </c>
      <c r="AI51" s="121"/>
      <c r="AJ51" s="121"/>
      <c r="AK51" s="136"/>
      <c r="AL51" s="136"/>
      <c r="AM51" s="136"/>
      <c r="AN51" s="121"/>
      <c r="AO51" s="121"/>
      <c r="AP51" s="121"/>
      <c r="AQ51" s="112"/>
      <c r="AR51" s="112"/>
      <c r="AS51" s="112"/>
      <c r="AT51" s="112"/>
      <c r="AU51" s="112"/>
      <c r="AV51" s="112"/>
      <c r="AW51" s="112"/>
      <c r="AX51" s="112"/>
      <c r="AY51" s="112"/>
      <c r="AZ51" s="112"/>
      <c r="BA51" s="112"/>
      <c r="BB51" s="112"/>
      <c r="BC51" s="112"/>
      <c r="BD51" s="112"/>
      <c r="BE51" s="53"/>
      <c r="BF51" s="53"/>
      <c r="BG51" s="53"/>
      <c r="BH51" s="53"/>
      <c r="BI51" s="53"/>
      <c r="BJ51" s="53"/>
      <c r="BK51" s="53"/>
      <c r="BL51" s="53"/>
      <c r="BM51" s="53"/>
      <c r="BN51" s="53"/>
      <c r="BO51" s="53"/>
      <c r="BP51" s="53"/>
      <c r="BQ51" s="53"/>
      <c r="BR51" s="53"/>
      <c r="CB51" s="70"/>
    </row>
    <row r="52" spans="1:81" ht="15" customHeight="1" x14ac:dyDescent="0.15">
      <c r="A52" s="135"/>
      <c r="B52" s="172"/>
      <c r="C52" s="409"/>
      <c r="D52" s="409"/>
      <c r="E52" s="174"/>
      <c r="F52" s="70"/>
      <c r="G52" s="112"/>
      <c r="H52" s="112" t="s">
        <v>122</v>
      </c>
      <c r="I52" s="112"/>
      <c r="J52" s="112"/>
      <c r="K52" s="112"/>
      <c r="L52" s="112"/>
      <c r="M52" s="112"/>
      <c r="N52" s="112"/>
      <c r="O52" s="112"/>
      <c r="P52" s="112"/>
      <c r="Q52" s="112" t="s">
        <v>123</v>
      </c>
      <c r="R52" s="112"/>
      <c r="S52" s="112"/>
      <c r="T52" s="112"/>
      <c r="U52" s="112"/>
      <c r="V52" s="112"/>
      <c r="W52" s="112"/>
      <c r="X52" s="112"/>
      <c r="Y52" s="112"/>
      <c r="Z52" s="70"/>
      <c r="AA52" s="112" t="s">
        <v>124</v>
      </c>
      <c r="AB52" s="112"/>
      <c r="AC52" s="112"/>
      <c r="AD52" s="112"/>
      <c r="AE52" s="112"/>
      <c r="AF52" s="112"/>
      <c r="AG52" s="112"/>
      <c r="AH52" s="113"/>
      <c r="AI52" s="70"/>
      <c r="AJ52" s="70"/>
      <c r="AK52" s="70"/>
      <c r="AL52" s="70"/>
      <c r="AM52" s="70"/>
      <c r="AN52" s="70"/>
      <c r="AO52" s="70"/>
      <c r="AP52" s="70"/>
      <c r="AQ52" s="70"/>
      <c r="AR52" s="70"/>
      <c r="AS52" s="70"/>
      <c r="AT52" s="70"/>
      <c r="AU52" s="70"/>
      <c r="AV52" s="70"/>
      <c r="AW52" s="70"/>
      <c r="AX52" s="70"/>
      <c r="AY52" s="70"/>
      <c r="AZ52" s="112"/>
      <c r="BA52" s="138"/>
      <c r="BB52" s="112"/>
      <c r="BC52" s="112"/>
      <c r="BD52" s="112"/>
      <c r="BE52" s="168"/>
      <c r="BF52" s="168"/>
      <c r="BG52" s="168"/>
      <c r="BH52" s="168"/>
      <c r="BI52" s="168"/>
      <c r="BJ52" s="168"/>
      <c r="BK52" s="168"/>
      <c r="BL52" s="168"/>
      <c r="BM52" s="53"/>
      <c r="BN52" s="53"/>
      <c r="BO52" s="53"/>
      <c r="BP52" s="53"/>
      <c r="BQ52" s="53"/>
      <c r="BR52" s="53"/>
      <c r="CB52" s="70"/>
    </row>
    <row r="53" spans="1:81" ht="15" customHeight="1" x14ac:dyDescent="0.15">
      <c r="A53" s="53"/>
      <c r="B53" s="70"/>
      <c r="C53" s="70"/>
      <c r="D53" s="70"/>
      <c r="E53" s="70"/>
      <c r="F53" s="70"/>
      <c r="G53" s="112"/>
      <c r="H53" s="121" t="s">
        <v>125</v>
      </c>
      <c r="I53" s="410" t="str">
        <f>+Z51</f>
        <v/>
      </c>
      <c r="J53" s="410"/>
      <c r="K53" s="410"/>
      <c r="L53" s="410"/>
      <c r="M53" s="410"/>
      <c r="N53" s="121" t="s">
        <v>126</v>
      </c>
      <c r="O53" s="411" t="s">
        <v>127</v>
      </c>
      <c r="P53" s="411"/>
      <c r="Q53" s="406" t="s">
        <v>128</v>
      </c>
      <c r="R53" s="406"/>
      <c r="S53" s="406" t="s">
        <v>129</v>
      </c>
      <c r="T53" s="406"/>
      <c r="U53" s="406"/>
      <c r="V53" s="406"/>
      <c r="W53" s="406"/>
      <c r="X53" s="139" t="s">
        <v>130</v>
      </c>
      <c r="Y53" s="139"/>
      <c r="Z53" s="378" t="str">
        <f>IF($I$53="","",ROUND(I53*2/3,0))</f>
        <v/>
      </c>
      <c r="AA53" s="378"/>
      <c r="AB53" s="378"/>
      <c r="AC53" s="378"/>
      <c r="AD53" s="378"/>
      <c r="AE53" s="378"/>
      <c r="AF53" s="121" t="s">
        <v>20</v>
      </c>
      <c r="AG53" s="140" t="s">
        <v>131</v>
      </c>
      <c r="AH53" s="137"/>
      <c r="AI53" s="121"/>
      <c r="AJ53" s="121"/>
      <c r="AK53" s="121"/>
      <c r="AL53" s="121"/>
      <c r="AM53" s="136"/>
      <c r="AN53" s="121"/>
      <c r="AO53" s="112"/>
      <c r="AP53" s="75"/>
      <c r="AQ53" s="112"/>
      <c r="AR53" s="75" t="s">
        <v>132</v>
      </c>
      <c r="AS53" s="112"/>
      <c r="AT53" s="112"/>
      <c r="AU53" s="112"/>
      <c r="AV53" s="112"/>
      <c r="AW53" s="112"/>
      <c r="AX53" s="112"/>
      <c r="AY53" s="112"/>
      <c r="AZ53" s="112"/>
      <c r="BA53" s="112"/>
      <c r="BB53" s="112"/>
      <c r="BC53" s="112"/>
      <c r="BD53" s="112"/>
      <c r="BE53" s="405"/>
      <c r="BF53" s="405"/>
      <c r="BG53" s="405"/>
      <c r="BH53" s="405"/>
      <c r="BI53" s="405"/>
      <c r="BJ53" s="405"/>
      <c r="BK53" s="405"/>
      <c r="BL53" s="405"/>
      <c r="BM53" s="53"/>
      <c r="BN53" s="53"/>
      <c r="BO53" s="53"/>
      <c r="BP53" s="53"/>
      <c r="BQ53" s="53"/>
      <c r="BR53" s="53"/>
      <c r="CB53" s="70"/>
    </row>
    <row r="54" spans="1:81" ht="15" customHeight="1" x14ac:dyDescent="0.15">
      <c r="A54" s="53"/>
      <c r="B54" s="70"/>
      <c r="C54" s="399"/>
      <c r="D54" s="399"/>
      <c r="E54" s="399"/>
      <c r="F54" s="70"/>
      <c r="G54" s="134" t="s">
        <v>133</v>
      </c>
      <c r="H54" s="112"/>
      <c r="I54" s="112"/>
      <c r="J54" s="112"/>
      <c r="K54" s="112"/>
      <c r="L54" s="112"/>
      <c r="M54" s="112"/>
      <c r="N54" s="112"/>
      <c r="O54" s="112"/>
      <c r="P54" s="112"/>
      <c r="Q54" s="112"/>
      <c r="R54" s="112"/>
      <c r="S54" s="112"/>
      <c r="T54" s="112"/>
      <c r="U54" s="134" t="s">
        <v>134</v>
      </c>
      <c r="V54" s="112"/>
      <c r="W54" s="112"/>
      <c r="X54" s="112"/>
      <c r="Y54" s="112"/>
      <c r="Z54" s="112"/>
      <c r="AA54" s="112"/>
      <c r="AB54" s="112"/>
      <c r="AC54" s="112"/>
      <c r="AD54" s="112"/>
      <c r="AE54" s="112"/>
      <c r="AF54" s="112"/>
      <c r="AG54" s="112"/>
      <c r="AH54" s="113"/>
      <c r="AI54" s="112"/>
      <c r="AJ54" s="112"/>
      <c r="AK54" s="112"/>
      <c r="AL54" s="112"/>
      <c r="AM54" s="112"/>
      <c r="AN54" s="134" t="s">
        <v>135</v>
      </c>
      <c r="AO54" s="112"/>
      <c r="AP54" s="112"/>
      <c r="AQ54" s="112"/>
      <c r="AR54" s="112"/>
      <c r="AS54" s="112"/>
      <c r="AT54" s="112"/>
      <c r="AU54" s="112"/>
      <c r="AV54" s="70"/>
      <c r="AW54" s="112"/>
      <c r="AX54" s="112"/>
      <c r="AY54" s="112"/>
      <c r="AZ54" s="112"/>
      <c r="BA54" s="112"/>
      <c r="BB54" s="112"/>
      <c r="BC54" s="112"/>
      <c r="BD54" s="112"/>
      <c r="BE54" s="405"/>
      <c r="BF54" s="405"/>
      <c r="BG54" s="405"/>
      <c r="BH54" s="405"/>
      <c r="BI54" s="405"/>
      <c r="BJ54" s="405"/>
      <c r="BK54" s="405"/>
      <c r="BL54" s="405"/>
      <c r="BM54" s="53"/>
      <c r="BN54" s="53"/>
      <c r="BO54" s="53"/>
      <c r="BP54" s="53"/>
      <c r="BQ54" s="53"/>
      <c r="BR54" s="53"/>
    </row>
    <row r="55" spans="1:81" s="133" customFormat="1" ht="15" customHeight="1" x14ac:dyDescent="0.15">
      <c r="A55" s="130"/>
      <c r="B55" s="112"/>
      <c r="C55" s="392"/>
      <c r="D55" s="392"/>
      <c r="E55" s="175"/>
      <c r="F55" s="112"/>
      <c r="G55" s="112"/>
      <c r="H55" s="396" t="s">
        <v>136</v>
      </c>
      <c r="I55" s="396"/>
      <c r="J55" s="397" t="str">
        <f>+W46</f>
        <v/>
      </c>
      <c r="K55" s="397"/>
      <c r="L55" s="397"/>
      <c r="M55" s="397"/>
      <c r="N55" s="397"/>
      <c r="O55" s="396" t="s">
        <v>137</v>
      </c>
      <c r="P55" s="396"/>
      <c r="Q55" s="384" t="s">
        <v>168</v>
      </c>
      <c r="R55" s="384"/>
      <c r="S55" s="112" t="s">
        <v>169</v>
      </c>
      <c r="T55" s="112"/>
      <c r="U55" s="112"/>
      <c r="V55" s="112" t="s">
        <v>170</v>
      </c>
      <c r="W55" s="112"/>
      <c r="X55" s="112" t="s">
        <v>169</v>
      </c>
      <c r="Y55" s="112"/>
      <c r="Z55" s="384" t="s">
        <v>138</v>
      </c>
      <c r="AA55" s="384"/>
      <c r="AB55" s="384"/>
      <c r="AC55" s="384"/>
      <c r="AD55" s="394" t="str">
        <f>IF(J55="","",IF($Z$53&gt;J55,S17,0))</f>
        <v/>
      </c>
      <c r="AE55" s="394"/>
      <c r="AF55" s="394"/>
      <c r="AG55" s="112" t="s">
        <v>139</v>
      </c>
      <c r="AH55" s="113"/>
      <c r="AI55" s="112" t="s">
        <v>171</v>
      </c>
      <c r="AJ55" s="112"/>
      <c r="AK55" s="112"/>
      <c r="AL55" s="112" t="s">
        <v>172</v>
      </c>
      <c r="AM55" s="112"/>
      <c r="AN55" s="112"/>
      <c r="AO55" s="112" t="s">
        <v>169</v>
      </c>
      <c r="AP55" s="112"/>
      <c r="AQ55" s="112" t="s">
        <v>162</v>
      </c>
      <c r="AR55" s="112"/>
      <c r="AS55" s="112" t="s">
        <v>172</v>
      </c>
      <c r="AT55" s="79"/>
      <c r="AU55" s="79" t="s">
        <v>163</v>
      </c>
      <c r="AV55" s="79"/>
      <c r="AW55" s="395" t="str">
        <f>IF(J55="","",J55*AD55)</f>
        <v/>
      </c>
      <c r="AX55" s="395"/>
      <c r="AY55" s="395"/>
      <c r="AZ55" s="395"/>
      <c r="BA55" s="395"/>
      <c r="BB55" s="395"/>
      <c r="BC55" s="79" t="s">
        <v>20</v>
      </c>
      <c r="BD55" s="79"/>
      <c r="BE55" s="79"/>
      <c r="BF55" s="79"/>
      <c r="BG55" s="393"/>
      <c r="BH55" s="393"/>
      <c r="BI55" s="393"/>
      <c r="BJ55" s="393"/>
      <c r="BK55" s="393"/>
      <c r="BL55" s="169"/>
      <c r="BM55" s="112"/>
      <c r="BN55" s="130"/>
      <c r="BO55" s="130"/>
      <c r="BP55" s="130"/>
      <c r="BQ55" s="130"/>
      <c r="BR55" s="130"/>
    </row>
    <row r="56" spans="1:81" s="133" customFormat="1" ht="15" customHeight="1" x14ac:dyDescent="0.15">
      <c r="A56" s="130"/>
      <c r="B56" s="112"/>
      <c r="C56" s="392"/>
      <c r="D56" s="392"/>
      <c r="E56" s="175"/>
      <c r="F56" s="112"/>
      <c r="G56" s="112"/>
      <c r="H56" s="396" t="s">
        <v>140</v>
      </c>
      <c r="I56" s="396"/>
      <c r="J56" s="397" t="str">
        <f>+AK46</f>
        <v/>
      </c>
      <c r="K56" s="397"/>
      <c r="L56" s="397"/>
      <c r="M56" s="397"/>
      <c r="N56" s="397"/>
      <c r="O56" s="396" t="s">
        <v>137</v>
      </c>
      <c r="P56" s="396"/>
      <c r="Q56" s="384" t="s">
        <v>168</v>
      </c>
      <c r="R56" s="384"/>
      <c r="S56" s="112" t="s">
        <v>173</v>
      </c>
      <c r="T56" s="112"/>
      <c r="U56" s="112"/>
      <c r="V56" s="112" t="s">
        <v>170</v>
      </c>
      <c r="W56" s="112"/>
      <c r="X56" s="112" t="s">
        <v>173</v>
      </c>
      <c r="Y56" s="112"/>
      <c r="Z56" s="384" t="s">
        <v>138</v>
      </c>
      <c r="AA56" s="384"/>
      <c r="AB56" s="384"/>
      <c r="AC56" s="384"/>
      <c r="AD56" s="394" t="str">
        <f>IF(J56="","",IF($Z$53&gt;J56,AG17,0))</f>
        <v/>
      </c>
      <c r="AE56" s="394"/>
      <c r="AF56" s="394"/>
      <c r="AG56" s="112" t="s">
        <v>139</v>
      </c>
      <c r="AH56" s="113"/>
      <c r="AI56" s="112" t="s">
        <v>171</v>
      </c>
      <c r="AJ56" s="112"/>
      <c r="AK56" s="112"/>
      <c r="AL56" s="112" t="s">
        <v>174</v>
      </c>
      <c r="AM56" s="112"/>
      <c r="AN56" s="112"/>
      <c r="AO56" s="112" t="s">
        <v>173</v>
      </c>
      <c r="AP56" s="112"/>
      <c r="AQ56" s="112" t="s">
        <v>162</v>
      </c>
      <c r="AR56" s="112"/>
      <c r="AS56" s="112" t="s">
        <v>174</v>
      </c>
      <c r="AT56" s="79"/>
      <c r="AU56" s="79" t="s">
        <v>163</v>
      </c>
      <c r="AV56" s="79"/>
      <c r="AW56" s="395" t="str">
        <f>IF(J56="","",J56*AD56)</f>
        <v/>
      </c>
      <c r="AX56" s="395"/>
      <c r="AY56" s="395"/>
      <c r="AZ56" s="395"/>
      <c r="BA56" s="395"/>
      <c r="BB56" s="395"/>
      <c r="BC56" s="79" t="s">
        <v>20</v>
      </c>
      <c r="BD56" s="79"/>
      <c r="BE56" s="79"/>
      <c r="BF56" s="79"/>
      <c r="BG56" s="393"/>
      <c r="BH56" s="393"/>
      <c r="BI56" s="393"/>
      <c r="BJ56" s="393"/>
      <c r="BK56" s="393"/>
      <c r="BL56" s="169"/>
      <c r="BM56" s="112"/>
      <c r="BN56" s="130"/>
      <c r="BO56" s="130"/>
      <c r="BP56" s="130"/>
      <c r="BQ56" s="130"/>
      <c r="BR56" s="130"/>
    </row>
    <row r="57" spans="1:81" s="133" customFormat="1" ht="15" customHeight="1" x14ac:dyDescent="0.15">
      <c r="A57" s="130"/>
      <c r="B57" s="112"/>
      <c r="C57" s="392"/>
      <c r="D57" s="392"/>
      <c r="E57" s="170"/>
      <c r="F57" s="112"/>
      <c r="G57" s="112"/>
      <c r="H57" s="396" t="s">
        <v>141</v>
      </c>
      <c r="I57" s="396"/>
      <c r="J57" s="397" t="str">
        <f>+AY46</f>
        <v/>
      </c>
      <c r="K57" s="397"/>
      <c r="L57" s="397"/>
      <c r="M57" s="397"/>
      <c r="N57" s="397"/>
      <c r="O57" s="396" t="s">
        <v>137</v>
      </c>
      <c r="P57" s="396"/>
      <c r="Q57" s="384" t="s">
        <v>168</v>
      </c>
      <c r="R57" s="384"/>
      <c r="S57" s="112" t="s">
        <v>142</v>
      </c>
      <c r="T57" s="112"/>
      <c r="U57" s="112"/>
      <c r="V57" s="141" t="s">
        <v>170</v>
      </c>
      <c r="W57" s="141"/>
      <c r="X57" s="141" t="s">
        <v>142</v>
      </c>
      <c r="Y57" s="141"/>
      <c r="Z57" s="404" t="s">
        <v>138</v>
      </c>
      <c r="AA57" s="404"/>
      <c r="AB57" s="404"/>
      <c r="AC57" s="404"/>
      <c r="AD57" s="394" t="str">
        <f>IF(J57="","",IF($Z$53&gt;J57,AU17,0))</f>
        <v/>
      </c>
      <c r="AE57" s="394"/>
      <c r="AF57" s="394"/>
      <c r="AG57" s="141" t="s">
        <v>139</v>
      </c>
      <c r="AH57" s="142"/>
      <c r="AI57" s="141" t="s">
        <v>171</v>
      </c>
      <c r="AJ57" s="141"/>
      <c r="AK57" s="141"/>
      <c r="AL57" s="141" t="s">
        <v>143</v>
      </c>
      <c r="AM57" s="141"/>
      <c r="AN57" s="117"/>
      <c r="AO57" s="141" t="s">
        <v>142</v>
      </c>
      <c r="AP57" s="141"/>
      <c r="AQ57" s="141" t="s">
        <v>162</v>
      </c>
      <c r="AR57" s="141"/>
      <c r="AS57" s="141" t="s">
        <v>143</v>
      </c>
      <c r="AT57" s="143"/>
      <c r="AU57" s="143" t="s">
        <v>163</v>
      </c>
      <c r="AV57" s="143"/>
      <c r="AW57" s="395" t="str">
        <f>IF(J57="","",J57*AD57)</f>
        <v/>
      </c>
      <c r="AX57" s="395"/>
      <c r="AY57" s="395"/>
      <c r="AZ57" s="395"/>
      <c r="BA57" s="395"/>
      <c r="BB57" s="395"/>
      <c r="BC57" s="79" t="s">
        <v>20</v>
      </c>
      <c r="BD57" s="79"/>
      <c r="BE57" s="79"/>
      <c r="BF57" s="79"/>
      <c r="BG57" s="393"/>
      <c r="BH57" s="393"/>
      <c r="BI57" s="393"/>
      <c r="BJ57" s="393"/>
      <c r="BK57" s="393"/>
      <c r="BL57" s="169"/>
      <c r="BM57" s="112"/>
      <c r="BN57" s="130"/>
      <c r="BO57" s="130"/>
      <c r="BP57" s="130"/>
      <c r="BQ57" s="130"/>
      <c r="BR57" s="130"/>
      <c r="CC57" s="54"/>
    </row>
    <row r="58" spans="1:81" s="133" customFormat="1" ht="15" customHeight="1" x14ac:dyDescent="0.15">
      <c r="A58" s="13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t="s">
        <v>144</v>
      </c>
      <c r="AC58" s="112" t="s">
        <v>145</v>
      </c>
      <c r="AD58" s="390" t="str">
        <f>IF(I51="","",SUM(AD55:AF57))</f>
        <v/>
      </c>
      <c r="AE58" s="390"/>
      <c r="AF58" s="390"/>
      <c r="AG58" s="112" t="s">
        <v>139</v>
      </c>
      <c r="AH58" s="113"/>
      <c r="AI58" s="112" t="s">
        <v>178</v>
      </c>
      <c r="AJ58" s="112"/>
      <c r="AK58" s="112"/>
      <c r="AL58" s="112" t="s">
        <v>175</v>
      </c>
      <c r="AM58" s="112"/>
      <c r="AN58" s="112"/>
      <c r="AO58" s="112"/>
      <c r="AP58" s="112"/>
      <c r="AQ58" s="112"/>
      <c r="AR58" s="112"/>
      <c r="AS58" s="79" t="s">
        <v>144</v>
      </c>
      <c r="AT58" s="79"/>
      <c r="AU58" s="79"/>
      <c r="AV58" s="79"/>
      <c r="AW58" s="391" t="str">
        <f>IF(I51="","",SUM(AW55:BB57))</f>
        <v/>
      </c>
      <c r="AX58" s="391"/>
      <c r="AY58" s="391"/>
      <c r="AZ58" s="391"/>
      <c r="BA58" s="391"/>
      <c r="BB58" s="391"/>
      <c r="BC58" s="79" t="s">
        <v>20</v>
      </c>
      <c r="BD58" s="79" t="s">
        <v>176</v>
      </c>
      <c r="BE58" s="171"/>
      <c r="BG58" s="399" t="s">
        <v>179</v>
      </c>
      <c r="BH58" s="399"/>
      <c r="BI58" s="170"/>
      <c r="BJ58" s="170"/>
      <c r="BK58" s="170"/>
      <c r="BL58" s="169"/>
      <c r="BM58" s="112"/>
      <c r="BN58" s="130"/>
      <c r="BO58" s="130"/>
      <c r="BP58" s="130"/>
      <c r="BQ58" s="130"/>
      <c r="BR58" s="130"/>
      <c r="CC58" s="54"/>
    </row>
    <row r="59" spans="1:81" ht="15" customHeight="1" x14ac:dyDescent="0.15">
      <c r="A59" s="53"/>
      <c r="B59" s="70"/>
      <c r="C59" s="70"/>
      <c r="D59" s="70"/>
      <c r="E59" s="70"/>
      <c r="F59" s="70"/>
      <c r="G59" s="134" t="s">
        <v>146</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7"/>
      <c r="BF59" s="100"/>
      <c r="BG59" s="100"/>
      <c r="BH59" s="100"/>
      <c r="BI59" s="382"/>
      <c r="BJ59" s="382"/>
      <c r="BK59" s="383"/>
      <c r="BL59" s="383"/>
      <c r="BM59" s="70"/>
      <c r="BN59" s="53"/>
      <c r="BO59" s="53"/>
      <c r="BP59" s="53"/>
      <c r="BQ59" s="53"/>
      <c r="BR59" s="53"/>
    </row>
    <row r="60" spans="1:81" ht="15" customHeight="1" x14ac:dyDescent="0.15">
      <c r="A60" s="53"/>
      <c r="B60" s="70"/>
      <c r="C60" s="70"/>
      <c r="D60" s="70"/>
      <c r="E60" s="70"/>
      <c r="F60" s="70"/>
      <c r="G60" s="112"/>
      <c r="H60" s="70"/>
      <c r="I60" s="384" t="s">
        <v>147</v>
      </c>
      <c r="J60" s="384"/>
      <c r="K60" s="384"/>
      <c r="L60" s="384"/>
      <c r="M60" s="384"/>
      <c r="N60" s="384"/>
      <c r="O60" s="70"/>
      <c r="P60" s="70"/>
      <c r="Q60" s="384" t="s">
        <v>148</v>
      </c>
      <c r="R60" s="384"/>
      <c r="S60" s="384"/>
      <c r="T60" s="384"/>
      <c r="U60" s="384"/>
      <c r="V60" s="384"/>
      <c r="W60" s="384"/>
      <c r="X60" s="384"/>
      <c r="Y60" s="70"/>
      <c r="Z60" s="384" t="s">
        <v>149</v>
      </c>
      <c r="AA60" s="384"/>
      <c r="AB60" s="384"/>
      <c r="AC60" s="384"/>
      <c r="AD60" s="384"/>
      <c r="AE60" s="384"/>
      <c r="AF60" s="384"/>
      <c r="AG60" s="144"/>
      <c r="AH60" s="384" t="s">
        <v>150</v>
      </c>
      <c r="AI60" s="384"/>
      <c r="AJ60" s="384"/>
      <c r="AK60" s="384"/>
      <c r="AL60" s="384"/>
      <c r="AM60" s="384"/>
      <c r="AN60" s="384"/>
      <c r="AO60" s="384"/>
      <c r="AP60" s="112"/>
      <c r="AQ60" s="70"/>
      <c r="AR60" s="70"/>
      <c r="AS60" s="70"/>
      <c r="AT60" s="70"/>
      <c r="AU60" s="70"/>
      <c r="AV60" s="70"/>
      <c r="AW60" s="70"/>
      <c r="AX60" s="70"/>
      <c r="AY60" s="145"/>
      <c r="AZ60" s="121"/>
      <c r="BA60" s="121"/>
      <c r="BB60" s="121"/>
      <c r="BC60" s="121"/>
      <c r="BD60" s="121"/>
      <c r="BE60" s="112"/>
      <c r="BF60" s="112"/>
      <c r="BG60" s="112"/>
      <c r="BH60" s="112"/>
      <c r="BI60" s="112"/>
      <c r="BJ60" s="112"/>
      <c r="BK60" s="112"/>
      <c r="BL60" s="112"/>
      <c r="BM60" s="112"/>
      <c r="BN60" s="112"/>
      <c r="BO60" s="53"/>
      <c r="BP60" s="53"/>
      <c r="BQ60" s="53"/>
      <c r="BR60" s="53"/>
    </row>
    <row r="61" spans="1:81" s="150" customFormat="1" ht="15" customHeight="1" thickBot="1" x14ac:dyDescent="0.2">
      <c r="A61" s="96"/>
      <c r="B61" s="146"/>
      <c r="C61" s="146"/>
      <c r="D61" s="146"/>
      <c r="E61" s="146"/>
      <c r="F61" s="146"/>
      <c r="G61" s="146"/>
      <c r="H61" s="146" t="s">
        <v>151</v>
      </c>
      <c r="I61" s="403" t="str">
        <f>+Z53</f>
        <v/>
      </c>
      <c r="J61" s="403"/>
      <c r="K61" s="403"/>
      <c r="L61" s="403"/>
      <c r="M61" s="403"/>
      <c r="N61" s="146" t="s">
        <v>20</v>
      </c>
      <c r="O61" s="146"/>
      <c r="P61" s="147" t="s">
        <v>89</v>
      </c>
      <c r="Q61" s="147"/>
      <c r="R61" s="403" t="str">
        <f>AD58</f>
        <v/>
      </c>
      <c r="S61" s="403"/>
      <c r="T61" s="403"/>
      <c r="U61" s="403"/>
      <c r="V61" s="403"/>
      <c r="W61" s="147" t="s">
        <v>152</v>
      </c>
      <c r="X61" s="146" t="s">
        <v>153</v>
      </c>
      <c r="Y61" s="148" t="s">
        <v>154</v>
      </c>
      <c r="Z61" s="403" t="str">
        <f>+AW58</f>
        <v/>
      </c>
      <c r="AA61" s="403"/>
      <c r="AB61" s="403"/>
      <c r="AC61" s="403"/>
      <c r="AD61" s="403"/>
      <c r="AE61" s="148" t="s">
        <v>20</v>
      </c>
      <c r="AF61" s="148" t="s">
        <v>90</v>
      </c>
      <c r="AG61" s="148"/>
      <c r="AH61" s="398" t="str">
        <f>IF($I$51="","",IF(I61*R61-Z61&lt;=0,0,I61*R61-Z61))</f>
        <v/>
      </c>
      <c r="AI61" s="398"/>
      <c r="AJ61" s="398"/>
      <c r="AK61" s="398"/>
      <c r="AL61" s="398"/>
      <c r="AM61" s="398"/>
      <c r="AN61" s="398"/>
      <c r="AO61" s="398"/>
      <c r="AP61" s="149" t="s">
        <v>20</v>
      </c>
      <c r="AQ61" s="146"/>
      <c r="AR61" s="146"/>
      <c r="AS61" s="146"/>
      <c r="AT61" s="146"/>
      <c r="AU61" s="146"/>
      <c r="AV61" s="146"/>
      <c r="AW61" s="146"/>
      <c r="AX61" s="146"/>
      <c r="AY61" s="146"/>
      <c r="AZ61" s="146"/>
      <c r="BA61" s="146"/>
      <c r="BB61" s="146"/>
      <c r="BC61" s="146"/>
      <c r="BD61" s="146"/>
      <c r="BE61" s="146"/>
      <c r="BF61" s="146"/>
      <c r="BG61" s="146"/>
      <c r="BH61" s="146"/>
      <c r="BI61" s="70"/>
      <c r="BJ61" s="70"/>
      <c r="BK61" s="112"/>
      <c r="BL61" s="112"/>
      <c r="BM61" s="112"/>
      <c r="BN61" s="112"/>
      <c r="BO61" s="96"/>
      <c r="BP61" s="96"/>
      <c r="BQ61" s="96"/>
      <c r="BR61" s="96"/>
    </row>
    <row r="62" spans="1:81" ht="7.5" customHeight="1" outlineLevel="2" thickBot="1" x14ac:dyDescent="0.2">
      <c r="A62" s="53"/>
      <c r="B62" s="122"/>
      <c r="C62" s="122"/>
      <c r="D62" s="122"/>
      <c r="E62" s="122"/>
      <c r="F62" s="122"/>
      <c r="G62" s="122"/>
      <c r="H62" s="123"/>
      <c r="I62" s="123"/>
      <c r="J62" s="123"/>
      <c r="K62" s="123"/>
      <c r="L62" s="123"/>
      <c r="M62" s="123"/>
      <c r="N62" s="123"/>
      <c r="O62" s="123"/>
      <c r="P62" s="123"/>
      <c r="Q62" s="123"/>
      <c r="R62" s="123"/>
      <c r="S62" s="123"/>
      <c r="T62" s="123"/>
      <c r="U62" s="123"/>
      <c r="V62" s="123"/>
      <c r="W62" s="123"/>
      <c r="X62" s="123"/>
      <c r="Y62" s="123"/>
      <c r="Z62" s="123"/>
      <c r="AA62" s="123"/>
      <c r="AB62" s="123"/>
      <c r="AC62" s="122"/>
      <c r="AD62" s="122"/>
      <c r="AE62" s="122"/>
      <c r="AF62" s="122"/>
      <c r="AG62" s="122"/>
      <c r="AH62" s="151"/>
      <c r="AI62" s="122"/>
      <c r="AJ62" s="122"/>
      <c r="AK62" s="122"/>
      <c r="AL62" s="122"/>
      <c r="AM62" s="15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53"/>
      <c r="BQ62" s="53"/>
      <c r="BR62" s="53"/>
    </row>
    <row r="63" spans="1:81" s="154" customFormat="1" ht="9.9499999999999993" customHeight="1" thickTop="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153"/>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row>
    <row r="64" spans="1:81" s="154" customFormat="1" ht="18" thickBot="1" x14ac:dyDescent="0.25">
      <c r="A64" s="70"/>
      <c r="B64" s="70"/>
      <c r="C64" s="380" t="s">
        <v>155</v>
      </c>
      <c r="D64" s="380"/>
      <c r="E64" s="380"/>
      <c r="F64" s="380"/>
      <c r="G64" s="380"/>
      <c r="H64" s="380"/>
      <c r="I64" s="380"/>
      <c r="J64" s="380"/>
      <c r="K64" s="70"/>
      <c r="L64" s="70"/>
      <c r="M64" s="155" t="s">
        <v>156</v>
      </c>
      <c r="N64" s="155"/>
      <c r="O64" s="155"/>
      <c r="P64" s="155"/>
      <c r="Q64" s="70"/>
      <c r="R64" s="156"/>
      <c r="S64" s="75"/>
      <c r="T64" s="70"/>
      <c r="U64" s="70"/>
      <c r="V64" s="70"/>
      <c r="W64" s="70"/>
      <c r="X64" s="70"/>
      <c r="Y64" s="75"/>
      <c r="Z64" s="100"/>
      <c r="AA64" s="100"/>
      <c r="AB64" s="100"/>
      <c r="AC64" s="100"/>
      <c r="AD64" s="100"/>
      <c r="AE64" s="100"/>
      <c r="AF64" s="100"/>
      <c r="AG64" s="100"/>
      <c r="AH64" s="100"/>
      <c r="AI64" s="70"/>
      <c r="AJ64" s="70"/>
      <c r="AK64" s="70"/>
      <c r="AL64" s="70"/>
      <c r="AM64" s="70"/>
      <c r="AN64" s="157"/>
      <c r="AO64" s="157"/>
      <c r="AP64" s="157"/>
      <c r="AQ64" s="157"/>
      <c r="AR64" s="157"/>
      <c r="AS64" s="157"/>
      <c r="AT64" s="145"/>
      <c r="AU64" s="70"/>
      <c r="AV64" s="70"/>
      <c r="AW64" s="70"/>
      <c r="AX64" s="70"/>
      <c r="AY64" s="70"/>
      <c r="AZ64" s="75"/>
      <c r="BA64" s="158"/>
      <c r="BB64" s="158"/>
      <c r="BC64" s="158"/>
      <c r="BD64" s="158"/>
      <c r="BE64" s="158"/>
      <c r="BF64" s="158"/>
      <c r="BG64" s="158"/>
      <c r="BH64" s="70"/>
      <c r="BI64" s="70"/>
      <c r="BJ64" s="70"/>
      <c r="BK64" s="70"/>
      <c r="BL64" s="70"/>
      <c r="BM64" s="70"/>
      <c r="BN64" s="70"/>
      <c r="BO64" s="70"/>
      <c r="BP64" s="70"/>
      <c r="BQ64" s="70"/>
      <c r="BR64" s="70"/>
    </row>
    <row r="65" spans="1:70" s="154" customFormat="1" ht="8.1" customHeight="1" x14ac:dyDescent="0.15">
      <c r="A65" s="70"/>
      <c r="B65" s="70"/>
      <c r="C65" s="70"/>
      <c r="D65" s="70"/>
      <c r="E65" s="70"/>
      <c r="F65" s="70"/>
      <c r="G65" s="70"/>
      <c r="H65" s="70"/>
      <c r="I65" s="70"/>
      <c r="J65" s="70"/>
      <c r="K65" s="70"/>
      <c r="L65" s="70"/>
      <c r="M65" s="385" t="s">
        <v>286</v>
      </c>
      <c r="N65" s="386"/>
      <c r="O65" s="386"/>
      <c r="P65" s="213"/>
      <c r="Q65" s="213"/>
      <c r="R65" s="213"/>
      <c r="S65" s="374" t="s">
        <v>17</v>
      </c>
      <c r="T65" s="374"/>
      <c r="U65" s="213"/>
      <c r="V65" s="213"/>
      <c r="W65" s="213"/>
      <c r="X65" s="374"/>
      <c r="Y65" s="374"/>
      <c r="Z65" s="374" t="s">
        <v>18</v>
      </c>
      <c r="AA65" s="374"/>
      <c r="AB65" s="213"/>
      <c r="AC65" s="213"/>
      <c r="AD65" s="213"/>
      <c r="AE65" s="213"/>
      <c r="AF65" s="374" t="s">
        <v>152</v>
      </c>
      <c r="AG65" s="375"/>
      <c r="AH65" s="100"/>
      <c r="AI65" s="70"/>
      <c r="AJ65" s="70"/>
      <c r="AK65" s="70"/>
      <c r="AL65" s="70"/>
      <c r="AM65" s="70"/>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70"/>
      <c r="BJ65" s="70"/>
      <c r="BK65" s="70"/>
      <c r="BL65" s="70"/>
      <c r="BM65" s="70"/>
      <c r="BN65" s="70"/>
      <c r="BO65" s="70"/>
      <c r="BP65" s="70"/>
      <c r="BQ65" s="70"/>
      <c r="BR65" s="70"/>
    </row>
    <row r="66" spans="1:70" s="154" customFormat="1" ht="8.1" customHeight="1" thickBot="1" x14ac:dyDescent="0.2">
      <c r="A66" s="70"/>
      <c r="B66" s="70"/>
      <c r="C66" s="70"/>
      <c r="D66" s="70"/>
      <c r="E66" s="70"/>
      <c r="F66" s="70"/>
      <c r="G66" s="70"/>
      <c r="H66" s="70"/>
      <c r="I66" s="70"/>
      <c r="J66" s="70"/>
      <c r="K66" s="70"/>
      <c r="L66" s="70"/>
      <c r="M66" s="387"/>
      <c r="N66" s="388"/>
      <c r="O66" s="388"/>
      <c r="P66" s="214"/>
      <c r="Q66" s="214"/>
      <c r="R66" s="214"/>
      <c r="S66" s="376"/>
      <c r="T66" s="376"/>
      <c r="U66" s="214"/>
      <c r="V66" s="214"/>
      <c r="W66" s="214"/>
      <c r="X66" s="376"/>
      <c r="Y66" s="376"/>
      <c r="Z66" s="376"/>
      <c r="AA66" s="376"/>
      <c r="AB66" s="214"/>
      <c r="AC66" s="214"/>
      <c r="AD66" s="214"/>
      <c r="AE66" s="214"/>
      <c r="AF66" s="376"/>
      <c r="AG66" s="377"/>
      <c r="AH66" s="100"/>
      <c r="AI66" s="70"/>
      <c r="AJ66" s="70"/>
      <c r="AK66" s="70"/>
      <c r="AL66" s="70"/>
      <c r="AM66" s="70"/>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70"/>
      <c r="BJ66" s="70"/>
      <c r="BK66" s="70"/>
      <c r="BL66" s="70"/>
      <c r="BM66" s="70"/>
      <c r="BN66" s="70"/>
      <c r="BO66" s="70"/>
      <c r="BP66" s="70"/>
      <c r="BQ66" s="70"/>
      <c r="BR66" s="70"/>
    </row>
    <row r="67" spans="1:70" s="154" customFormat="1" ht="14.25" thickBot="1" x14ac:dyDescent="0.2">
      <c r="A67" s="70"/>
      <c r="B67" s="70"/>
      <c r="C67" s="70"/>
      <c r="D67" s="70"/>
      <c r="E67" s="70"/>
      <c r="F67" s="70"/>
      <c r="G67" s="70"/>
      <c r="H67" s="70"/>
      <c r="I67" s="70"/>
      <c r="J67" s="70"/>
      <c r="K67" s="70"/>
      <c r="L67" s="70"/>
      <c r="M67" s="155" t="s">
        <v>157</v>
      </c>
      <c r="N67" s="155"/>
      <c r="O67" s="155"/>
      <c r="P67" s="155"/>
      <c r="Q67" s="70"/>
      <c r="R67" s="156"/>
      <c r="S67" s="75"/>
      <c r="T67" s="70"/>
      <c r="U67" s="70"/>
      <c r="V67" s="70"/>
      <c r="W67" s="70"/>
      <c r="X67" s="70"/>
      <c r="Y67" s="75"/>
      <c r="Z67" s="100"/>
      <c r="AA67" s="100"/>
      <c r="AB67" s="100"/>
      <c r="AC67" s="100"/>
      <c r="AD67" s="100"/>
      <c r="AE67" s="100"/>
      <c r="AF67" s="100"/>
      <c r="AG67" s="100"/>
      <c r="AH67" s="100"/>
      <c r="AI67" s="70"/>
      <c r="AJ67" s="70"/>
      <c r="AK67" s="70"/>
      <c r="AL67" s="70"/>
      <c r="AM67" s="70"/>
      <c r="AN67" s="157"/>
      <c r="AO67" s="157"/>
      <c r="AP67" s="157"/>
      <c r="AQ67" s="157"/>
      <c r="AR67" s="157"/>
      <c r="AS67" s="157"/>
      <c r="AT67" s="145"/>
      <c r="AU67" s="70"/>
      <c r="AV67" s="70"/>
      <c r="AW67" s="70"/>
      <c r="AX67" s="70"/>
      <c r="AY67" s="70"/>
      <c r="AZ67" s="75"/>
      <c r="BA67" s="158"/>
      <c r="BB67" s="158"/>
      <c r="BC67" s="158"/>
      <c r="BD67" s="158"/>
      <c r="BE67" s="158"/>
      <c r="BF67" s="158"/>
      <c r="BG67" s="158"/>
      <c r="BH67" s="70"/>
      <c r="BI67" s="70"/>
      <c r="BJ67" s="70"/>
      <c r="BK67" s="70"/>
      <c r="BL67" s="70"/>
      <c r="BM67" s="70"/>
      <c r="BN67" s="70"/>
      <c r="BO67" s="70"/>
      <c r="BP67" s="70"/>
      <c r="BQ67" s="70"/>
      <c r="BR67" s="70"/>
    </row>
    <row r="68" spans="1:70" s="154" customFormat="1" ht="8.1" customHeight="1" x14ac:dyDescent="0.15">
      <c r="A68" s="70"/>
      <c r="B68" s="70"/>
      <c r="C68" s="70"/>
      <c r="D68" s="70"/>
      <c r="E68" s="70"/>
      <c r="F68" s="70"/>
      <c r="G68" s="70"/>
      <c r="H68" s="70"/>
      <c r="I68" s="70"/>
      <c r="J68" s="70"/>
      <c r="K68" s="70"/>
      <c r="L68" s="70"/>
      <c r="M68" s="385" t="s">
        <v>286</v>
      </c>
      <c r="N68" s="386"/>
      <c r="O68" s="386"/>
      <c r="P68" s="213"/>
      <c r="Q68" s="213"/>
      <c r="R68" s="213"/>
      <c r="S68" s="374" t="s">
        <v>17</v>
      </c>
      <c r="T68" s="374"/>
      <c r="U68" s="213"/>
      <c r="V68" s="213"/>
      <c r="W68" s="213"/>
      <c r="X68" s="374"/>
      <c r="Y68" s="374"/>
      <c r="Z68" s="374" t="s">
        <v>18</v>
      </c>
      <c r="AA68" s="374"/>
      <c r="AB68" s="213"/>
      <c r="AC68" s="213"/>
      <c r="AD68" s="213"/>
      <c r="AE68" s="213"/>
      <c r="AF68" s="374" t="s">
        <v>152</v>
      </c>
      <c r="AG68" s="375"/>
      <c r="AH68" s="100"/>
      <c r="AI68" s="70"/>
      <c r="AJ68" s="70"/>
      <c r="AK68" s="70"/>
      <c r="AL68" s="70"/>
      <c r="AM68" s="70"/>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70"/>
      <c r="BJ68" s="70"/>
      <c r="BK68" s="70"/>
      <c r="BL68" s="70"/>
      <c r="BM68" s="70"/>
      <c r="BN68" s="70"/>
      <c r="BO68" s="70"/>
      <c r="BP68" s="70"/>
      <c r="BQ68" s="70"/>
      <c r="BR68" s="70"/>
    </row>
    <row r="69" spans="1:70" s="154" customFormat="1" ht="8.1" customHeight="1" thickBot="1" x14ac:dyDescent="0.2">
      <c r="A69" s="70"/>
      <c r="B69" s="70"/>
      <c r="C69" s="70"/>
      <c r="D69" s="70"/>
      <c r="E69" s="70"/>
      <c r="F69" s="70"/>
      <c r="G69" s="70"/>
      <c r="H69" s="70"/>
      <c r="I69" s="70"/>
      <c r="J69" s="70"/>
      <c r="K69" s="70"/>
      <c r="L69" s="70"/>
      <c r="M69" s="387"/>
      <c r="N69" s="388"/>
      <c r="O69" s="388"/>
      <c r="P69" s="214"/>
      <c r="Q69" s="214"/>
      <c r="R69" s="214"/>
      <c r="S69" s="376"/>
      <c r="T69" s="376"/>
      <c r="U69" s="214"/>
      <c r="V69" s="214"/>
      <c r="W69" s="214"/>
      <c r="X69" s="376"/>
      <c r="Y69" s="376"/>
      <c r="Z69" s="376"/>
      <c r="AA69" s="376"/>
      <c r="AB69" s="214"/>
      <c r="AC69" s="214"/>
      <c r="AD69" s="214"/>
      <c r="AE69" s="214"/>
      <c r="AF69" s="376"/>
      <c r="AG69" s="377"/>
      <c r="AH69" s="100"/>
      <c r="AI69" s="70"/>
      <c r="AJ69" s="70"/>
      <c r="AK69" s="70"/>
      <c r="AL69" s="70"/>
      <c r="AM69" s="70"/>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70"/>
      <c r="BJ69" s="70"/>
      <c r="BK69" s="70"/>
      <c r="BL69" s="70"/>
      <c r="BM69" s="70"/>
      <c r="BN69" s="70"/>
      <c r="BO69" s="70"/>
      <c r="BP69" s="70"/>
      <c r="BQ69" s="70"/>
      <c r="BR69" s="70"/>
    </row>
    <row r="70" spans="1:70" ht="20.100000000000001" customHeight="1" x14ac:dyDescent="0.15">
      <c r="A70" s="53"/>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153"/>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53"/>
      <c r="BO70" s="53"/>
      <c r="BP70" s="53"/>
      <c r="BQ70" s="53"/>
      <c r="BR70" s="53"/>
    </row>
    <row r="71" spans="1:70" ht="20.100000000000001" customHeight="1" x14ac:dyDescent="0.15">
      <c r="A71" s="53"/>
      <c r="B71" s="70"/>
      <c r="C71" s="70"/>
      <c r="D71" s="70"/>
      <c r="E71" s="215" t="s">
        <v>286</v>
      </c>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153"/>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row>
    <row r="72" spans="1:70" ht="20.100000000000001" customHeight="1" x14ac:dyDescent="0.15">
      <c r="A72" s="53"/>
      <c r="B72" s="70"/>
      <c r="C72" s="70"/>
      <c r="D72" s="70"/>
      <c r="E72" s="215">
        <v>0</v>
      </c>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153"/>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row>
    <row r="73" spans="1:70" ht="20.100000000000001" customHeight="1" x14ac:dyDescent="0.15">
      <c r="A73" s="53"/>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153"/>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row>
    <row r="74" spans="1:70" ht="20.100000000000001" customHeight="1" x14ac:dyDescent="0.15">
      <c r="A74" s="53"/>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153"/>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row>
    <row r="75" spans="1:70" ht="20.100000000000001" customHeight="1" x14ac:dyDescent="0.15">
      <c r="A75" s="53"/>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153"/>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row>
    <row r="76" spans="1:70" ht="20.100000000000001" customHeight="1" x14ac:dyDescent="0.15">
      <c r="A76" s="53"/>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153"/>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row>
  </sheetData>
  <sheetProtection formatCells="0" selectLockedCells="1"/>
  <mergeCells count="354">
    <mergeCell ref="AR9:BJ10"/>
    <mergeCell ref="AF10:AL11"/>
    <mergeCell ref="AN11:AQ11"/>
    <mergeCell ref="AR12:BJ12"/>
    <mergeCell ref="G3:BN3"/>
    <mergeCell ref="A4:I11"/>
    <mergeCell ref="K7:M7"/>
    <mergeCell ref="N7:O7"/>
    <mergeCell ref="P7:Q7"/>
    <mergeCell ref="R7:S7"/>
    <mergeCell ref="S9:T10"/>
    <mergeCell ref="U9:V10"/>
    <mergeCell ref="W9:X10"/>
    <mergeCell ref="AN9:AQ10"/>
    <mergeCell ref="J9:L10"/>
    <mergeCell ref="M9:N10"/>
    <mergeCell ref="O9:P10"/>
    <mergeCell ref="Q9:R10"/>
    <mergeCell ref="BK12:BN12"/>
    <mergeCell ref="G13:P14"/>
    <mergeCell ref="Q13:AD14"/>
    <mergeCell ref="AR13:BJ13"/>
    <mergeCell ref="G12:P12"/>
    <mergeCell ref="Q12:AD12"/>
    <mergeCell ref="C15:E15"/>
    <mergeCell ref="G15:P16"/>
    <mergeCell ref="Q15:R16"/>
    <mergeCell ref="S15:T16"/>
    <mergeCell ref="AE12:AM12"/>
    <mergeCell ref="AN12:AQ12"/>
    <mergeCell ref="AL15:AL16"/>
    <mergeCell ref="AM15:AN15"/>
    <mergeCell ref="AS15:AT16"/>
    <mergeCell ref="AU15:AV16"/>
    <mergeCell ref="AW15:AW16"/>
    <mergeCell ref="AX15:AY16"/>
    <mergeCell ref="BG15:BP18"/>
    <mergeCell ref="D16:E17"/>
    <mergeCell ref="Y16:Z16"/>
    <mergeCell ref="AM16:AN16"/>
    <mergeCell ref="BA16:BB16"/>
    <mergeCell ref="G17:P17"/>
    <mergeCell ref="AZ15:AZ16"/>
    <mergeCell ref="BA15:BB15"/>
    <mergeCell ref="U15:U16"/>
    <mergeCell ref="V15:W16"/>
    <mergeCell ref="X15:X16"/>
    <mergeCell ref="Y15:Z15"/>
    <mergeCell ref="AE15:AF16"/>
    <mergeCell ref="AG15:AH16"/>
    <mergeCell ref="AI15:AI16"/>
    <mergeCell ref="AJ15:AK16"/>
    <mergeCell ref="BE17:BF17"/>
    <mergeCell ref="C18:E20"/>
    <mergeCell ref="G18:P18"/>
    <mergeCell ref="S18:AB18"/>
    <mergeCell ref="AC18:AD18"/>
    <mergeCell ref="AG18:AP18"/>
    <mergeCell ref="A21:C21"/>
    <mergeCell ref="D21:E22"/>
    <mergeCell ref="G21:J21"/>
    <mergeCell ref="AQ19:AR19"/>
    <mergeCell ref="G19:P19"/>
    <mergeCell ref="AG17:AP17"/>
    <mergeCell ref="AQ17:AR17"/>
    <mergeCell ref="AS17:AT17"/>
    <mergeCell ref="AU17:BD17"/>
    <mergeCell ref="AQ18:AR18"/>
    <mergeCell ref="AU18:BD18"/>
    <mergeCell ref="AC19:AD19"/>
    <mergeCell ref="AG19:AP19"/>
    <mergeCell ref="Q17:R17"/>
    <mergeCell ref="S17:AB17"/>
    <mergeCell ref="AC17:AD17"/>
    <mergeCell ref="AE17:AF17"/>
    <mergeCell ref="BE18:BF18"/>
    <mergeCell ref="G22:J22"/>
    <mergeCell ref="K22:P22"/>
    <mergeCell ref="AS22:BD22"/>
    <mergeCell ref="BE22:BF22"/>
    <mergeCell ref="Q22:AB22"/>
    <mergeCell ref="AC22:AD22"/>
    <mergeCell ref="AE22:AP22"/>
    <mergeCell ref="AQ22:AR22"/>
    <mergeCell ref="BG20:BP21"/>
    <mergeCell ref="G20:P20"/>
    <mergeCell ref="Q20:AD21"/>
    <mergeCell ref="AE20:AR21"/>
    <mergeCell ref="AS20:BF21"/>
    <mergeCell ref="K21:P21"/>
    <mergeCell ref="BE23:BF23"/>
    <mergeCell ref="BG23:BP25"/>
    <mergeCell ref="D24:E25"/>
    <mergeCell ref="G24:J24"/>
    <mergeCell ref="K24:P24"/>
    <mergeCell ref="Q24:AB24"/>
    <mergeCell ref="AC24:AD24"/>
    <mergeCell ref="AE24:AP24"/>
    <mergeCell ref="AQ24:AR24"/>
    <mergeCell ref="AS24:BD24"/>
    <mergeCell ref="AC23:AD23"/>
    <mergeCell ref="AE23:AP23"/>
    <mergeCell ref="AQ23:AR23"/>
    <mergeCell ref="AS23:BD23"/>
    <mergeCell ref="C23:E23"/>
    <mergeCell ref="G23:J23"/>
    <mergeCell ref="K23:P23"/>
    <mergeCell ref="Q23:AB23"/>
    <mergeCell ref="BE24:BF24"/>
    <mergeCell ref="G25:J25"/>
    <mergeCell ref="K25:P25"/>
    <mergeCell ref="Q25:AB25"/>
    <mergeCell ref="AC25:AD25"/>
    <mergeCell ref="AE25:AP25"/>
    <mergeCell ref="AQ25:AR25"/>
    <mergeCell ref="AS25:BD25"/>
    <mergeCell ref="BE25:BF25"/>
    <mergeCell ref="BG27:BP27"/>
    <mergeCell ref="AU26:BD26"/>
    <mergeCell ref="BE26:BF26"/>
    <mergeCell ref="AS27:AW28"/>
    <mergeCell ref="G26:P26"/>
    <mergeCell ref="Q26:R26"/>
    <mergeCell ref="S26:AB26"/>
    <mergeCell ref="AC26:AD26"/>
    <mergeCell ref="AE26:AF26"/>
    <mergeCell ref="AG26:AP26"/>
    <mergeCell ref="AQ26:AR26"/>
    <mergeCell ref="AS26:AT26"/>
    <mergeCell ref="W27:AD28"/>
    <mergeCell ref="C27:E27"/>
    <mergeCell ref="G27:P27"/>
    <mergeCell ref="Q27:U28"/>
    <mergeCell ref="V27:V28"/>
    <mergeCell ref="D28:E29"/>
    <mergeCell ref="M28:P28"/>
    <mergeCell ref="G29:H33"/>
    <mergeCell ref="I29:L29"/>
    <mergeCell ref="I31:L31"/>
    <mergeCell ref="M31:P31"/>
    <mergeCell ref="M29:P29"/>
    <mergeCell ref="I33:L33"/>
    <mergeCell ref="M33:P33"/>
    <mergeCell ref="I30:L30"/>
    <mergeCell ref="M30:P30"/>
    <mergeCell ref="Q29:U29"/>
    <mergeCell ref="Q33:U33"/>
    <mergeCell ref="W29:X29"/>
    <mergeCell ref="Z29:AC29"/>
    <mergeCell ref="G28:L28"/>
    <mergeCell ref="AS29:AW29"/>
    <mergeCell ref="AY29:AZ29"/>
    <mergeCell ref="BB29:BE29"/>
    <mergeCell ref="AK29:AL29"/>
    <mergeCell ref="AE27:AI28"/>
    <mergeCell ref="AJ27:AJ28"/>
    <mergeCell ref="AK27:AR28"/>
    <mergeCell ref="AE29:AI29"/>
    <mergeCell ref="AN29:AQ29"/>
    <mergeCell ref="AX27:AX28"/>
    <mergeCell ref="AY27:BF28"/>
    <mergeCell ref="AS30:AW30"/>
    <mergeCell ref="AY30:AZ30"/>
    <mergeCell ref="BB30:BE30"/>
    <mergeCell ref="Q30:U30"/>
    <mergeCell ref="W30:X30"/>
    <mergeCell ref="Z30:AC30"/>
    <mergeCell ref="AE30:AI30"/>
    <mergeCell ref="AK30:AL30"/>
    <mergeCell ref="AN30:AQ30"/>
    <mergeCell ref="BB31:BE31"/>
    <mergeCell ref="I32:L32"/>
    <mergeCell ref="M32:P32"/>
    <mergeCell ref="Q32:U32"/>
    <mergeCell ref="W32:X32"/>
    <mergeCell ref="Z32:AC32"/>
    <mergeCell ref="AE32:AI32"/>
    <mergeCell ref="AN32:AQ32"/>
    <mergeCell ref="AS32:AW32"/>
    <mergeCell ref="AY32:AZ32"/>
    <mergeCell ref="Q31:U31"/>
    <mergeCell ref="W31:X31"/>
    <mergeCell ref="AK31:AL31"/>
    <mergeCell ref="AY31:AZ31"/>
    <mergeCell ref="Z31:AC31"/>
    <mergeCell ref="AE31:AI31"/>
    <mergeCell ref="AN31:AQ31"/>
    <mergeCell ref="AS31:AW31"/>
    <mergeCell ref="AK32:AL32"/>
    <mergeCell ref="BB32:BE32"/>
    <mergeCell ref="W33:X33"/>
    <mergeCell ref="Z33:AC33"/>
    <mergeCell ref="AE33:AI33"/>
    <mergeCell ref="AK33:AL33"/>
    <mergeCell ref="AN33:AQ33"/>
    <mergeCell ref="AS33:AW33"/>
    <mergeCell ref="AY33:AZ33"/>
    <mergeCell ref="BB33:BE33"/>
    <mergeCell ref="I35:L35"/>
    <mergeCell ref="M35:P35"/>
    <mergeCell ref="Q35:U35"/>
    <mergeCell ref="W35:X35"/>
    <mergeCell ref="Z35:AC35"/>
    <mergeCell ref="BB35:BE35"/>
    <mergeCell ref="AK35:AL35"/>
    <mergeCell ref="AN35:AQ35"/>
    <mergeCell ref="W34:X34"/>
    <mergeCell ref="Z34:AC34"/>
    <mergeCell ref="AE34:AI34"/>
    <mergeCell ref="AK34:AL34"/>
    <mergeCell ref="I34:L34"/>
    <mergeCell ref="M34:P34"/>
    <mergeCell ref="Q34:U34"/>
    <mergeCell ref="BF44:BG44"/>
    <mergeCell ref="AE37:AI37"/>
    <mergeCell ref="AK37:AL37"/>
    <mergeCell ref="AS38:AT38"/>
    <mergeCell ref="AG38:AP38"/>
    <mergeCell ref="AQ38:AR38"/>
    <mergeCell ref="AE38:AF38"/>
    <mergeCell ref="W36:X36"/>
    <mergeCell ref="AS34:AW34"/>
    <mergeCell ref="AY34:AZ34"/>
    <mergeCell ref="W37:X37"/>
    <mergeCell ref="AN36:AQ36"/>
    <mergeCell ref="Z36:AC36"/>
    <mergeCell ref="AK36:AL36"/>
    <mergeCell ref="AN34:AQ34"/>
    <mergeCell ref="BB34:BE34"/>
    <mergeCell ref="G40:M40"/>
    <mergeCell ref="AY37:AZ37"/>
    <mergeCell ref="G38:P38"/>
    <mergeCell ref="Q38:R38"/>
    <mergeCell ref="S38:AB38"/>
    <mergeCell ref="AC38:AD38"/>
    <mergeCell ref="Z37:AC37"/>
    <mergeCell ref="BB36:BE36"/>
    <mergeCell ref="AS37:AW37"/>
    <mergeCell ref="AU38:BD38"/>
    <mergeCell ref="BE38:BF38"/>
    <mergeCell ref="BB37:BE37"/>
    <mergeCell ref="I37:L37"/>
    <mergeCell ref="M37:P37"/>
    <mergeCell ref="Q37:U37"/>
    <mergeCell ref="G34:H37"/>
    <mergeCell ref="I36:L36"/>
    <mergeCell ref="M36:P36"/>
    <mergeCell ref="Q36:U36"/>
    <mergeCell ref="AY45:BE45"/>
    <mergeCell ref="T43:AM43"/>
    <mergeCell ref="AC44:AD44"/>
    <mergeCell ref="AE44:AJ44"/>
    <mergeCell ref="AK44:AP44"/>
    <mergeCell ref="AQ44:AR44"/>
    <mergeCell ref="AS44:AX44"/>
    <mergeCell ref="AY44:BE44"/>
    <mergeCell ref="AY35:AZ35"/>
    <mergeCell ref="AY36:AZ36"/>
    <mergeCell ref="AN37:AQ37"/>
    <mergeCell ref="AE46:AJ46"/>
    <mergeCell ref="AK46:AP46"/>
    <mergeCell ref="I45:P45"/>
    <mergeCell ref="Q45:V45"/>
    <mergeCell ref="W45:AB45"/>
    <mergeCell ref="AC45:AD45"/>
    <mergeCell ref="AE45:AJ45"/>
    <mergeCell ref="AK45:AP45"/>
    <mergeCell ref="AQ45:AR45"/>
    <mergeCell ref="C48:D48"/>
    <mergeCell ref="C49:D49"/>
    <mergeCell ref="C50:D50"/>
    <mergeCell ref="C51:D51"/>
    <mergeCell ref="C52:D52"/>
    <mergeCell ref="I53:M53"/>
    <mergeCell ref="O53:P53"/>
    <mergeCell ref="Q53:R53"/>
    <mergeCell ref="BF46:BG46"/>
    <mergeCell ref="G47:H48"/>
    <mergeCell ref="I47:BB48"/>
    <mergeCell ref="E44:H46"/>
    <mergeCell ref="I44:P44"/>
    <mergeCell ref="Q44:V44"/>
    <mergeCell ref="W44:AB44"/>
    <mergeCell ref="AS45:AX45"/>
    <mergeCell ref="BF45:BG45"/>
    <mergeCell ref="I46:P46"/>
    <mergeCell ref="AQ46:AR46"/>
    <mergeCell ref="AS46:AX46"/>
    <mergeCell ref="AY46:BE46"/>
    <mergeCell ref="Q46:V46"/>
    <mergeCell ref="W46:AB46"/>
    <mergeCell ref="AC46:AD46"/>
    <mergeCell ref="Q56:R56"/>
    <mergeCell ref="Z56:AC56"/>
    <mergeCell ref="AD56:AF56"/>
    <mergeCell ref="AW56:BB56"/>
    <mergeCell ref="BE53:BL54"/>
    <mergeCell ref="C54:E54"/>
    <mergeCell ref="C55:D55"/>
    <mergeCell ref="H55:I55"/>
    <mergeCell ref="J55:N55"/>
    <mergeCell ref="O55:P55"/>
    <mergeCell ref="Q55:R55"/>
    <mergeCell ref="Z55:AC55"/>
    <mergeCell ref="AD55:AF55"/>
    <mergeCell ref="S53:W53"/>
    <mergeCell ref="AN68:BH69"/>
    <mergeCell ref="AH61:AO61"/>
    <mergeCell ref="BG58:BH58"/>
    <mergeCell ref="S68:T69"/>
    <mergeCell ref="X68:Y69"/>
    <mergeCell ref="I51:M51"/>
    <mergeCell ref="P51:X51"/>
    <mergeCell ref="X65:Y66"/>
    <mergeCell ref="Z51:AE51"/>
    <mergeCell ref="AF68:AG69"/>
    <mergeCell ref="Z68:AA69"/>
    <mergeCell ref="I61:M61"/>
    <mergeCell ref="R61:V61"/>
    <mergeCell ref="Z61:AD61"/>
    <mergeCell ref="M68:O69"/>
    <mergeCell ref="Q60:X60"/>
    <mergeCell ref="Z60:AF60"/>
    <mergeCell ref="BG56:BK56"/>
    <mergeCell ref="H57:I57"/>
    <mergeCell ref="J57:N57"/>
    <mergeCell ref="O57:P57"/>
    <mergeCell ref="Q57:R57"/>
    <mergeCell ref="Z57:AC57"/>
    <mergeCell ref="AW57:BB57"/>
    <mergeCell ref="AF65:AG66"/>
    <mergeCell ref="Z53:AE53"/>
    <mergeCell ref="A1:BQ2"/>
    <mergeCell ref="C64:J64"/>
    <mergeCell ref="AN65:BH66"/>
    <mergeCell ref="BI59:BJ59"/>
    <mergeCell ref="BK59:BL59"/>
    <mergeCell ref="I60:N60"/>
    <mergeCell ref="Z65:AA66"/>
    <mergeCell ref="M65:O66"/>
    <mergeCell ref="S65:T66"/>
    <mergeCell ref="S19:AB19"/>
    <mergeCell ref="AH60:AO60"/>
    <mergeCell ref="AD58:AF58"/>
    <mergeCell ref="AW58:BB58"/>
    <mergeCell ref="C57:D57"/>
    <mergeCell ref="BG57:BK57"/>
    <mergeCell ref="AD57:AF57"/>
    <mergeCell ref="AW55:BB55"/>
    <mergeCell ref="BG55:BK55"/>
    <mergeCell ref="C56:D56"/>
    <mergeCell ref="H56:I56"/>
    <mergeCell ref="J56:N56"/>
    <mergeCell ref="O56:P56"/>
  </mergeCells>
  <phoneticPr fontId="4"/>
  <dataValidations count="1">
    <dataValidation type="list" allowBlank="1" showInputMessage="1" showErrorMessage="1" sqref="M65:O66 M68:O69 K7:M7 J9:L10 Q15:R16 AE15:AF16 AS15:AT16" xr:uid="{00000000-0002-0000-0100-000000000000}">
      <formula1>$E$71:$E$72</formula1>
    </dataValidation>
  </dataValidations>
  <pageMargins left="0.19685039370078741" right="0.19685039370078741" top="0.78740157480314965" bottom="0.19685039370078741" header="0.51181102362204722" footer="0.51181102362204722"/>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BO86"/>
  <sheetViews>
    <sheetView showGridLines="0" showRowColHeaders="0" showZeros="0" topLeftCell="A10" zoomScaleNormal="100" zoomScaleSheetLayoutView="100" workbookViewId="0">
      <selection activeCell="T55" sqref="T55"/>
    </sheetView>
  </sheetViews>
  <sheetFormatPr defaultRowHeight="13.5" x14ac:dyDescent="0.15"/>
  <cols>
    <col min="1" max="1" width="2.625" style="1" customWidth="1"/>
    <col min="2" max="2" width="3.625" style="1" customWidth="1"/>
    <col min="3" max="19" width="2.625" style="1" customWidth="1"/>
    <col min="20" max="20" width="3.625" style="1" customWidth="1"/>
    <col min="21" max="35" width="2.625" style="1" customWidth="1"/>
    <col min="36" max="36" width="4.5" style="1" customWidth="1"/>
    <col min="37" max="16384" width="9" style="1"/>
  </cols>
  <sheetData>
    <row r="1" spans="1:67" s="42" customFormat="1" ht="20.100000000000001" customHeight="1" thickBot="1" x14ac:dyDescent="0.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67" s="42" customFormat="1" ht="5.0999999999999996" customHeight="1" thickTop="1" x14ac:dyDescent="0.15">
      <c r="B2" s="176"/>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row>
    <row r="3" spans="1:67" s="179" customFormat="1" ht="15" customHeight="1" x14ac:dyDescent="0.15">
      <c r="B3" s="180"/>
      <c r="C3" s="200"/>
      <c r="D3" s="181" t="s">
        <v>192</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3"/>
      <c r="AI3" s="184"/>
    </row>
    <row r="4" spans="1:67" s="42" customFormat="1" ht="5.0999999999999996" customHeight="1" thickBot="1" x14ac:dyDescent="0.2">
      <c r="B4" s="180"/>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c r="AI4" s="184"/>
    </row>
    <row r="5" spans="1:67" s="42" customFormat="1" ht="15" customHeight="1" thickTop="1" thickBot="1" x14ac:dyDescent="0.2">
      <c r="B5" s="180"/>
      <c r="C5" s="201"/>
      <c r="D5" s="181" t="s">
        <v>193</v>
      </c>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3"/>
      <c r="AI5" s="184"/>
    </row>
    <row r="6" spans="1:67" s="42" customFormat="1" ht="5.0999999999999996" customHeight="1" thickTop="1" x14ac:dyDescent="0.15">
      <c r="B6" s="185"/>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7"/>
      <c r="AI6" s="188"/>
    </row>
    <row r="7" spans="1:67" s="42" customFormat="1" ht="15" customHeight="1" x14ac:dyDescent="0.15">
      <c r="B7" s="180"/>
      <c r="C7" s="182"/>
      <c r="D7" s="189" t="s">
        <v>194</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3"/>
      <c r="AI7" s="184"/>
    </row>
    <row r="8" spans="1:67" s="42" customFormat="1" ht="5.0999999999999996" customHeight="1" x14ac:dyDescent="0.15">
      <c r="B8" s="185"/>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7"/>
      <c r="AI8" s="188"/>
    </row>
    <row r="9" spans="1:67" s="42" customFormat="1" ht="15" customHeight="1" x14ac:dyDescent="0.15">
      <c r="B9" s="180"/>
      <c r="C9" s="190" t="s">
        <v>195</v>
      </c>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3"/>
      <c r="AI9" s="184"/>
    </row>
    <row r="10" spans="1:67" s="42" customFormat="1" ht="5.0999999999999996" customHeight="1" x14ac:dyDescent="0.15">
      <c r="B10" s="185"/>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7"/>
      <c r="AI10" s="188"/>
    </row>
    <row r="11" spans="1:67" s="42" customFormat="1" ht="15" customHeight="1" x14ac:dyDescent="0.15">
      <c r="B11" s="180"/>
      <c r="C11" s="190" t="s">
        <v>196</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3"/>
      <c r="AI11" s="184"/>
    </row>
    <row r="12" spans="1:67" s="42" customFormat="1" ht="5.0999999999999996" customHeight="1" x14ac:dyDescent="0.15">
      <c r="B12" s="185"/>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7"/>
      <c r="AI12" s="188"/>
    </row>
    <row r="13" spans="1:67" s="42" customFormat="1" ht="15" customHeight="1" x14ac:dyDescent="0.15">
      <c r="B13" s="180"/>
      <c r="C13" s="190" t="s">
        <v>197</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3"/>
      <c r="AI13" s="184"/>
    </row>
    <row r="14" spans="1:67" s="42" customFormat="1" ht="5.0999999999999996" customHeight="1" thickBot="1" x14ac:dyDescent="0.2">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3"/>
      <c r="AI14" s="194"/>
    </row>
    <row r="15" spans="1:67" s="195" customFormat="1" ht="19.5" customHeight="1" thickTop="1" x14ac:dyDescent="0.15">
      <c r="AO15" s="17"/>
      <c r="AP15" s="17"/>
      <c r="AQ15" s="17"/>
      <c r="AR15" s="196"/>
      <c r="AS15" s="196"/>
      <c r="AT15" s="196"/>
      <c r="AU15" s="196"/>
      <c r="AV15" s="17"/>
      <c r="AW15" s="17"/>
      <c r="AX15" s="17"/>
      <c r="AY15" s="17"/>
      <c r="AZ15" s="17"/>
      <c r="BA15" s="17"/>
      <c r="BB15" s="196"/>
      <c r="BC15" s="196"/>
      <c r="BD15" s="17"/>
      <c r="BE15" s="17"/>
      <c r="BF15" s="17"/>
      <c r="BG15" s="17"/>
      <c r="BH15" s="17"/>
      <c r="BI15" s="17"/>
      <c r="BJ15" s="17"/>
      <c r="BK15" s="17"/>
      <c r="BL15" s="17"/>
      <c r="BM15" s="17"/>
      <c r="BN15" s="17"/>
      <c r="BO15" s="17"/>
    </row>
    <row r="16" spans="1:67" s="195" customFormat="1" ht="9.9499999999999993" customHeight="1" x14ac:dyDescent="0.15"/>
    <row r="17" spans="1:36" ht="20.100000000000001" customHeight="1" x14ac:dyDescent="0.15"/>
    <row r="18" spans="1:36" s="37" customFormat="1" ht="90" customHeight="1" x14ac:dyDescent="0.2">
      <c r="A18" s="345" t="s">
        <v>23</v>
      </c>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row>
    <row r="19" spans="1:36" ht="5.0999999999999996" customHeight="1" x14ac:dyDescent="0.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row>
    <row r="20" spans="1:36" ht="12.6" customHeight="1" x14ac:dyDescent="0.15">
      <c r="A20" s="2"/>
      <c r="B20" s="2"/>
      <c r="C20" s="2"/>
      <c r="D20" s="2"/>
      <c r="E20" s="2"/>
      <c r="F20" s="2"/>
      <c r="G20" s="2"/>
      <c r="H20" s="2"/>
      <c r="I20" s="2"/>
      <c r="J20" s="2"/>
      <c r="K20" s="2"/>
      <c r="L20" s="2"/>
      <c r="M20" s="3"/>
      <c r="N20" s="3"/>
      <c r="O20" s="3"/>
      <c r="P20" s="3"/>
      <c r="Q20" s="3"/>
      <c r="R20" s="6"/>
      <c r="S20" s="243" t="s">
        <v>34</v>
      </c>
      <c r="T20" s="244"/>
      <c r="U20" s="244"/>
      <c r="V20" s="245"/>
      <c r="W20" s="46"/>
      <c r="X20" s="7"/>
      <c r="Y20" s="7"/>
      <c r="Z20" s="7"/>
      <c r="AA20" s="8"/>
      <c r="AB20" s="8"/>
      <c r="AC20" s="8"/>
      <c r="AD20" s="8"/>
      <c r="AE20" s="8"/>
      <c r="AF20" s="8"/>
      <c r="AG20" s="8"/>
      <c r="AH20" s="8"/>
      <c r="AI20" s="219" t="s">
        <v>9</v>
      </c>
      <c r="AJ20" s="220"/>
    </row>
    <row r="21" spans="1:36" ht="12.6" customHeight="1" x14ac:dyDescent="0.15">
      <c r="A21" s="5"/>
      <c r="B21" s="9"/>
      <c r="C21" s="9"/>
      <c r="D21" s="45"/>
      <c r="E21" s="45"/>
      <c r="F21" s="45"/>
      <c r="G21" s="45"/>
      <c r="H21" s="45"/>
      <c r="I21" s="45"/>
      <c r="J21" s="45"/>
      <c r="K21" s="45"/>
      <c r="L21" s="4"/>
      <c r="M21" s="4"/>
      <c r="N21" s="4"/>
      <c r="O21" s="4"/>
      <c r="P21" s="4"/>
      <c r="Q21" s="4"/>
      <c r="R21" s="6"/>
      <c r="S21" s="246"/>
      <c r="T21" s="247"/>
      <c r="U21" s="247"/>
      <c r="V21" s="248"/>
      <c r="W21" s="47"/>
      <c r="X21" s="27"/>
      <c r="Y21" s="27"/>
      <c r="Z21" s="10"/>
      <c r="AA21" s="11"/>
      <c r="AB21" s="11"/>
      <c r="AC21" s="11"/>
      <c r="AD21" s="11"/>
      <c r="AE21" s="11"/>
      <c r="AF21" s="11"/>
      <c r="AG21" s="11"/>
      <c r="AH21" s="11"/>
      <c r="AI21" s="221"/>
      <c r="AJ21" s="222"/>
    </row>
    <row r="22" spans="1:36" ht="15" customHeight="1" x14ac:dyDescent="0.15">
      <c r="A22" s="249" t="s">
        <v>42</v>
      </c>
      <c r="B22" s="250"/>
      <c r="C22" s="250"/>
      <c r="D22" s="251"/>
      <c r="E22" s="630">
        <v>200</v>
      </c>
      <c r="F22" s="631"/>
      <c r="G22" s="631"/>
      <c r="H22" s="631"/>
      <c r="I22" s="349" t="s">
        <v>182</v>
      </c>
      <c r="J22" s="634">
        <v>1000</v>
      </c>
      <c r="K22" s="634"/>
      <c r="L22" s="634"/>
      <c r="M22" s="635"/>
      <c r="N22" s="260" t="s">
        <v>16</v>
      </c>
      <c r="O22" s="261"/>
      <c r="P22" s="261"/>
      <c r="Q22" s="261"/>
      <c r="R22" s="262"/>
      <c r="S22" s="678" t="s">
        <v>288</v>
      </c>
      <c r="T22" s="679"/>
      <c r="U22" s="679"/>
      <c r="V22" s="679"/>
      <c r="W22" s="679"/>
      <c r="X22" s="679"/>
      <c r="Y22" s="679"/>
      <c r="Z22" s="679"/>
      <c r="AA22" s="679"/>
      <c r="AB22" s="679"/>
      <c r="AC22" s="679"/>
      <c r="AD22" s="679"/>
      <c r="AE22" s="679"/>
      <c r="AF22" s="679"/>
      <c r="AG22" s="679"/>
      <c r="AH22" s="679"/>
      <c r="AI22" s="679"/>
      <c r="AJ22" s="680"/>
    </row>
    <row r="23" spans="1:36" ht="15" customHeight="1" x14ac:dyDescent="0.15">
      <c r="A23" s="255"/>
      <c r="B23" s="256"/>
      <c r="C23" s="256"/>
      <c r="D23" s="257"/>
      <c r="E23" s="632"/>
      <c r="F23" s="633"/>
      <c r="G23" s="633"/>
      <c r="H23" s="633"/>
      <c r="I23" s="350"/>
      <c r="J23" s="636"/>
      <c r="K23" s="636"/>
      <c r="L23" s="636"/>
      <c r="M23" s="637"/>
      <c r="N23" s="276"/>
      <c r="O23" s="277"/>
      <c r="P23" s="277"/>
      <c r="Q23" s="277"/>
      <c r="R23" s="278"/>
      <c r="S23" s="681"/>
      <c r="T23" s="682"/>
      <c r="U23" s="682"/>
      <c r="V23" s="682"/>
      <c r="W23" s="682"/>
      <c r="X23" s="682"/>
      <c r="Y23" s="682"/>
      <c r="Z23" s="682"/>
      <c r="AA23" s="682"/>
      <c r="AB23" s="682"/>
      <c r="AC23" s="682"/>
      <c r="AD23" s="682"/>
      <c r="AE23" s="682"/>
      <c r="AF23" s="682"/>
      <c r="AG23" s="682"/>
      <c r="AH23" s="682"/>
      <c r="AI23" s="682"/>
      <c r="AJ23" s="683"/>
    </row>
    <row r="24" spans="1:36" ht="15" customHeight="1" x14ac:dyDescent="0.15">
      <c r="A24" s="260" t="s">
        <v>10</v>
      </c>
      <c r="B24" s="261"/>
      <c r="C24" s="261"/>
      <c r="D24" s="262"/>
      <c r="E24" s="625" t="s">
        <v>198</v>
      </c>
      <c r="F24" s="625"/>
      <c r="G24" s="625"/>
      <c r="H24" s="625"/>
      <c r="I24" s="625"/>
      <c r="J24" s="625"/>
      <c r="K24" s="625"/>
      <c r="L24" s="625"/>
      <c r="M24" s="626"/>
      <c r="N24" s="260" t="s">
        <v>43</v>
      </c>
      <c r="O24" s="261"/>
      <c r="P24" s="261"/>
      <c r="Q24" s="261"/>
      <c r="R24" s="262"/>
      <c r="S24" s="678" t="s">
        <v>289</v>
      </c>
      <c r="T24" s="679"/>
      <c r="U24" s="679"/>
      <c r="V24" s="679"/>
      <c r="W24" s="679"/>
      <c r="X24" s="679"/>
      <c r="Y24" s="679"/>
      <c r="Z24" s="679"/>
      <c r="AA24" s="679"/>
      <c r="AB24" s="679"/>
      <c r="AC24" s="679"/>
      <c r="AD24" s="679"/>
      <c r="AE24" s="679"/>
      <c r="AF24" s="679"/>
      <c r="AG24" s="679"/>
      <c r="AH24" s="679"/>
      <c r="AI24" s="679"/>
      <c r="AJ24" s="680"/>
    </row>
    <row r="25" spans="1:36" ht="15" customHeight="1" thickBot="1" x14ac:dyDescent="0.2">
      <c r="A25" s="263"/>
      <c r="B25" s="264"/>
      <c r="C25" s="264"/>
      <c r="D25" s="265"/>
      <c r="E25" s="627"/>
      <c r="F25" s="627"/>
      <c r="G25" s="627"/>
      <c r="H25" s="628"/>
      <c r="I25" s="628"/>
      <c r="J25" s="628"/>
      <c r="K25" s="628"/>
      <c r="L25" s="628"/>
      <c r="M25" s="629"/>
      <c r="N25" s="276"/>
      <c r="O25" s="277"/>
      <c r="P25" s="277"/>
      <c r="Q25" s="277"/>
      <c r="R25" s="278"/>
      <c r="S25" s="681"/>
      <c r="T25" s="682"/>
      <c r="U25" s="682"/>
      <c r="V25" s="682"/>
      <c r="W25" s="682"/>
      <c r="X25" s="682"/>
      <c r="Y25" s="682"/>
      <c r="Z25" s="682"/>
      <c r="AA25" s="682"/>
      <c r="AB25" s="682"/>
      <c r="AC25" s="682"/>
      <c r="AD25" s="682"/>
      <c r="AE25" s="682"/>
      <c r="AF25" s="682"/>
      <c r="AG25" s="682"/>
      <c r="AH25" s="682"/>
      <c r="AI25" s="682"/>
      <c r="AJ25" s="683"/>
    </row>
    <row r="26" spans="1:36" ht="18" customHeight="1" thickTop="1" x14ac:dyDescent="0.15">
      <c r="A26" s="237" t="s">
        <v>26</v>
      </c>
      <c r="B26" s="238"/>
      <c r="C26" s="238"/>
      <c r="D26" s="238"/>
      <c r="E26" s="638"/>
      <c r="F26" s="639"/>
      <c r="G26" s="640"/>
      <c r="H26" s="644" t="s">
        <v>271</v>
      </c>
      <c r="I26" s="644"/>
      <c r="J26" s="219" t="s">
        <v>6</v>
      </c>
      <c r="K26" s="644" t="s">
        <v>272</v>
      </c>
      <c r="L26" s="644"/>
      <c r="M26" s="219" t="s">
        <v>7</v>
      </c>
      <c r="N26" s="644" t="s">
        <v>272</v>
      </c>
      <c r="O26" s="644"/>
      <c r="P26" s="219" t="s">
        <v>8</v>
      </c>
      <c r="Q26" s="219"/>
      <c r="R26" s="220"/>
      <c r="S26" s="237" t="s">
        <v>25</v>
      </c>
      <c r="T26" s="238"/>
      <c r="U26" s="238"/>
      <c r="V26" s="238"/>
      <c r="W26" s="638"/>
      <c r="X26" s="639"/>
      <c r="Y26" s="640"/>
      <c r="Z26" s="644"/>
      <c r="AA26" s="644"/>
      <c r="AB26" s="219" t="s">
        <v>6</v>
      </c>
      <c r="AC26" s="644"/>
      <c r="AD26" s="644"/>
      <c r="AE26" s="219" t="s">
        <v>7</v>
      </c>
      <c r="AF26" s="644"/>
      <c r="AG26" s="644"/>
      <c r="AH26" s="219" t="s">
        <v>8</v>
      </c>
      <c r="AI26" s="219"/>
      <c r="AJ26" s="220"/>
    </row>
    <row r="27" spans="1:36" ht="18" customHeight="1" thickBot="1" x14ac:dyDescent="0.2">
      <c r="A27" s="240"/>
      <c r="B27" s="241"/>
      <c r="C27" s="241"/>
      <c r="D27" s="241"/>
      <c r="E27" s="641"/>
      <c r="F27" s="642"/>
      <c r="G27" s="643"/>
      <c r="H27" s="645"/>
      <c r="I27" s="645"/>
      <c r="J27" s="221"/>
      <c r="K27" s="645"/>
      <c r="L27" s="645"/>
      <c r="M27" s="221"/>
      <c r="N27" s="645"/>
      <c r="O27" s="645"/>
      <c r="P27" s="221"/>
      <c r="Q27" s="221"/>
      <c r="R27" s="222"/>
      <c r="S27" s="240"/>
      <c r="T27" s="241"/>
      <c r="U27" s="241"/>
      <c r="V27" s="241"/>
      <c r="W27" s="641"/>
      <c r="X27" s="642"/>
      <c r="Y27" s="643"/>
      <c r="Z27" s="645"/>
      <c r="AA27" s="645"/>
      <c r="AB27" s="221"/>
      <c r="AC27" s="645"/>
      <c r="AD27" s="645"/>
      <c r="AE27" s="221"/>
      <c r="AF27" s="645"/>
      <c r="AG27" s="645"/>
      <c r="AH27" s="221"/>
      <c r="AI27" s="221"/>
      <c r="AJ27" s="222"/>
    </row>
    <row r="28" spans="1:36" ht="18" customHeight="1" thickTop="1" x14ac:dyDescent="0.15">
      <c r="A28" s="243" t="s">
        <v>11</v>
      </c>
      <c r="B28" s="244"/>
      <c r="C28" s="244"/>
      <c r="D28" s="244"/>
      <c r="E28" s="638"/>
      <c r="F28" s="639"/>
      <c r="G28" s="640"/>
      <c r="H28" s="644" t="s">
        <v>272</v>
      </c>
      <c r="I28" s="644"/>
      <c r="J28" s="219" t="s">
        <v>6</v>
      </c>
      <c r="K28" s="644" t="s">
        <v>272</v>
      </c>
      <c r="L28" s="644"/>
      <c r="M28" s="219" t="s">
        <v>7</v>
      </c>
      <c r="N28" s="644" t="s">
        <v>272</v>
      </c>
      <c r="O28" s="644"/>
      <c r="P28" s="219" t="s">
        <v>8</v>
      </c>
      <c r="Q28" s="219"/>
      <c r="R28" s="220"/>
      <c r="S28" s="243" t="s">
        <v>24</v>
      </c>
      <c r="T28" s="244"/>
      <c r="U28" s="244"/>
      <c r="V28" s="244"/>
      <c r="W28" s="638"/>
      <c r="X28" s="639"/>
      <c r="Y28" s="640"/>
      <c r="Z28" s="644" t="s">
        <v>271</v>
      </c>
      <c r="AA28" s="644"/>
      <c r="AB28" s="219" t="s">
        <v>6</v>
      </c>
      <c r="AC28" s="644" t="s">
        <v>272</v>
      </c>
      <c r="AD28" s="644"/>
      <c r="AE28" s="219" t="s">
        <v>7</v>
      </c>
      <c r="AF28" s="644" t="s">
        <v>272</v>
      </c>
      <c r="AG28" s="644"/>
      <c r="AH28" s="219" t="s">
        <v>8</v>
      </c>
      <c r="AI28" s="219"/>
      <c r="AJ28" s="220"/>
    </row>
    <row r="29" spans="1:36" ht="18" customHeight="1" thickBot="1" x14ac:dyDescent="0.2">
      <c r="A29" s="246"/>
      <c r="B29" s="247"/>
      <c r="C29" s="247"/>
      <c r="D29" s="247"/>
      <c r="E29" s="641"/>
      <c r="F29" s="642"/>
      <c r="G29" s="643"/>
      <c r="H29" s="645"/>
      <c r="I29" s="645"/>
      <c r="J29" s="221"/>
      <c r="K29" s="645"/>
      <c r="L29" s="645"/>
      <c r="M29" s="221"/>
      <c r="N29" s="645"/>
      <c r="O29" s="645"/>
      <c r="P29" s="221"/>
      <c r="Q29" s="221"/>
      <c r="R29" s="222"/>
      <c r="S29" s="246"/>
      <c r="T29" s="247"/>
      <c r="U29" s="247"/>
      <c r="V29" s="247"/>
      <c r="W29" s="641"/>
      <c r="X29" s="642"/>
      <c r="Y29" s="643"/>
      <c r="Z29" s="645"/>
      <c r="AA29" s="645"/>
      <c r="AB29" s="221"/>
      <c r="AC29" s="645"/>
      <c r="AD29" s="659"/>
      <c r="AE29" s="223"/>
      <c r="AF29" s="659"/>
      <c r="AG29" s="659"/>
      <c r="AH29" s="223"/>
      <c r="AI29" s="223"/>
      <c r="AJ29" s="226"/>
    </row>
    <row r="30" spans="1:36" ht="18" customHeight="1" thickTop="1" x14ac:dyDescent="0.15">
      <c r="A30" s="249" t="s">
        <v>33</v>
      </c>
      <c r="B30" s="250"/>
      <c r="C30" s="250"/>
      <c r="D30" s="251"/>
      <c r="E30" s="347" t="s">
        <v>21</v>
      </c>
      <c r="F30" s="348"/>
      <c r="G30" s="689" t="s">
        <v>199</v>
      </c>
      <c r="H30" s="690"/>
      <c r="I30" s="690"/>
      <c r="J30" s="690"/>
      <c r="K30" s="690"/>
      <c r="L30" s="690"/>
      <c r="M30" s="690"/>
      <c r="N30" s="690"/>
      <c r="O30" s="690"/>
      <c r="P30" s="690"/>
      <c r="Q30" s="690"/>
      <c r="R30" s="690"/>
      <c r="S30" s="690"/>
      <c r="T30" s="690"/>
      <c r="U30" s="690"/>
      <c r="V30" s="690"/>
      <c r="W30" s="691"/>
      <c r="X30" s="691"/>
      <c r="Y30" s="691"/>
      <c r="Z30" s="690"/>
      <c r="AA30" s="690"/>
      <c r="AB30" s="690"/>
      <c r="AC30" s="237" t="s">
        <v>36</v>
      </c>
      <c r="AD30" s="238"/>
      <c r="AE30" s="238"/>
      <c r="AF30" s="238"/>
      <c r="AG30" s="239"/>
      <c r="AH30" s="644" t="s">
        <v>27</v>
      </c>
      <c r="AI30" s="644"/>
      <c r="AJ30" s="675"/>
    </row>
    <row r="31" spans="1:36" ht="18" customHeight="1" x14ac:dyDescent="0.15">
      <c r="A31" s="252"/>
      <c r="B31" s="253"/>
      <c r="C31" s="253"/>
      <c r="D31" s="254"/>
      <c r="E31" s="290"/>
      <c r="F31" s="291"/>
      <c r="G31" s="692"/>
      <c r="H31" s="693"/>
      <c r="I31" s="693"/>
      <c r="J31" s="693"/>
      <c r="K31" s="693"/>
      <c r="L31" s="693"/>
      <c r="M31" s="693"/>
      <c r="N31" s="693"/>
      <c r="O31" s="693"/>
      <c r="P31" s="693"/>
      <c r="Q31" s="693"/>
      <c r="R31" s="693"/>
      <c r="S31" s="693"/>
      <c r="T31" s="693"/>
      <c r="U31" s="693"/>
      <c r="V31" s="693"/>
      <c r="W31" s="693"/>
      <c r="X31" s="693"/>
      <c r="Y31" s="693"/>
      <c r="Z31" s="693"/>
      <c r="AA31" s="693"/>
      <c r="AB31" s="693"/>
      <c r="AC31" s="346"/>
      <c r="AD31" s="347"/>
      <c r="AE31" s="347"/>
      <c r="AF31" s="347"/>
      <c r="AG31" s="348"/>
      <c r="AH31" s="659"/>
      <c r="AI31" s="659"/>
      <c r="AJ31" s="676"/>
    </row>
    <row r="32" spans="1:36" ht="18" customHeight="1" x14ac:dyDescent="0.15">
      <c r="A32" s="252"/>
      <c r="B32" s="253"/>
      <c r="C32" s="253"/>
      <c r="D32" s="254"/>
      <c r="E32" s="277" t="s">
        <v>22</v>
      </c>
      <c r="F32" s="278"/>
      <c r="G32" s="689" t="s">
        <v>200</v>
      </c>
      <c r="H32" s="691"/>
      <c r="I32" s="691"/>
      <c r="J32" s="691"/>
      <c r="K32" s="691"/>
      <c r="L32" s="691"/>
      <c r="M32" s="691"/>
      <c r="N32" s="691"/>
      <c r="O32" s="691"/>
      <c r="P32" s="691"/>
      <c r="Q32" s="691"/>
      <c r="R32" s="691"/>
      <c r="S32" s="691"/>
      <c r="T32" s="691"/>
      <c r="U32" s="691"/>
      <c r="V32" s="691"/>
      <c r="W32" s="691"/>
      <c r="X32" s="691"/>
      <c r="Y32" s="691"/>
      <c r="Z32" s="691"/>
      <c r="AA32" s="691"/>
      <c r="AB32" s="691"/>
      <c r="AC32" s="346"/>
      <c r="AD32" s="347"/>
      <c r="AE32" s="347"/>
      <c r="AF32" s="347"/>
      <c r="AG32" s="348"/>
      <c r="AH32" s="659"/>
      <c r="AI32" s="659"/>
      <c r="AJ32" s="676"/>
    </row>
    <row r="33" spans="1:36" ht="18" customHeight="1" thickBot="1" x14ac:dyDescent="0.2">
      <c r="A33" s="255"/>
      <c r="B33" s="256"/>
      <c r="C33" s="256"/>
      <c r="D33" s="257"/>
      <c r="E33" s="277"/>
      <c r="F33" s="278"/>
      <c r="G33" s="694"/>
      <c r="H33" s="695"/>
      <c r="I33" s="695"/>
      <c r="J33" s="695"/>
      <c r="K33" s="695"/>
      <c r="L33" s="695"/>
      <c r="M33" s="695"/>
      <c r="N33" s="695"/>
      <c r="O33" s="695"/>
      <c r="P33" s="695"/>
      <c r="Q33" s="695"/>
      <c r="R33" s="695"/>
      <c r="S33" s="695"/>
      <c r="T33" s="695"/>
      <c r="U33" s="695"/>
      <c r="V33" s="695"/>
      <c r="W33" s="691"/>
      <c r="X33" s="691"/>
      <c r="Y33" s="695"/>
      <c r="Z33" s="695"/>
      <c r="AA33" s="695"/>
      <c r="AB33" s="695"/>
      <c r="AC33" s="240"/>
      <c r="AD33" s="241"/>
      <c r="AE33" s="241"/>
      <c r="AF33" s="241"/>
      <c r="AG33" s="242"/>
      <c r="AH33" s="645"/>
      <c r="AI33" s="645"/>
      <c r="AJ33" s="677"/>
    </row>
    <row r="34" spans="1:36" ht="18" customHeight="1" thickTop="1" x14ac:dyDescent="0.15">
      <c r="A34" s="249" t="s">
        <v>14</v>
      </c>
      <c r="B34" s="250"/>
      <c r="C34" s="250"/>
      <c r="D34" s="250"/>
      <c r="E34" s="638"/>
      <c r="F34" s="640"/>
      <c r="G34" s="644" t="s">
        <v>272</v>
      </c>
      <c r="H34" s="644"/>
      <c r="I34" s="219" t="s">
        <v>6</v>
      </c>
      <c r="J34" s="644">
        <v>1</v>
      </c>
      <c r="K34" s="644"/>
      <c r="L34" s="219" t="s">
        <v>7</v>
      </c>
      <c r="M34" s="644">
        <v>9</v>
      </c>
      <c r="N34" s="644"/>
      <c r="O34" s="219" t="s">
        <v>8</v>
      </c>
      <c r="P34" s="305" t="s">
        <v>183</v>
      </c>
      <c r="Q34" s="305"/>
      <c r="R34" s="306"/>
      <c r="S34" s="249" t="s">
        <v>12</v>
      </c>
      <c r="T34" s="250"/>
      <c r="U34" s="250"/>
      <c r="V34" s="250"/>
      <c r="W34" s="638"/>
      <c r="X34" s="640"/>
      <c r="Y34" s="644" t="s">
        <v>273</v>
      </c>
      <c r="Z34" s="644"/>
      <c r="AA34" s="219" t="s">
        <v>6</v>
      </c>
      <c r="AB34" s="644">
        <v>1</v>
      </c>
      <c r="AC34" s="644"/>
      <c r="AD34" s="223" t="s">
        <v>7</v>
      </c>
      <c r="AE34" s="659">
        <v>9</v>
      </c>
      <c r="AF34" s="659"/>
      <c r="AG34" s="223" t="s">
        <v>8</v>
      </c>
      <c r="AH34" s="300" t="s">
        <v>183</v>
      </c>
      <c r="AI34" s="300"/>
      <c r="AJ34" s="301"/>
    </row>
    <row r="35" spans="1:36" ht="18" customHeight="1" thickBot="1" x14ac:dyDescent="0.2">
      <c r="A35" s="252"/>
      <c r="B35" s="253"/>
      <c r="C35" s="253"/>
      <c r="D35" s="253"/>
      <c r="E35" s="641"/>
      <c r="F35" s="643"/>
      <c r="G35" s="659"/>
      <c r="H35" s="659"/>
      <c r="I35" s="223"/>
      <c r="J35" s="659"/>
      <c r="K35" s="659"/>
      <c r="L35" s="223"/>
      <c r="M35" s="659"/>
      <c r="N35" s="659"/>
      <c r="O35" s="223"/>
      <c r="P35" s="300"/>
      <c r="Q35" s="300"/>
      <c r="R35" s="301"/>
      <c r="S35" s="252"/>
      <c r="T35" s="253"/>
      <c r="U35" s="253"/>
      <c r="V35" s="253"/>
      <c r="W35" s="641"/>
      <c r="X35" s="643"/>
      <c r="Y35" s="659"/>
      <c r="Z35" s="659"/>
      <c r="AA35" s="223"/>
      <c r="AB35" s="659"/>
      <c r="AC35" s="659"/>
      <c r="AD35" s="223"/>
      <c r="AE35" s="659"/>
      <c r="AF35" s="659"/>
      <c r="AG35" s="223"/>
      <c r="AH35" s="300"/>
      <c r="AI35" s="300"/>
      <c r="AJ35" s="301"/>
    </row>
    <row r="36" spans="1:36" ht="18" customHeight="1" thickTop="1" x14ac:dyDescent="0.15">
      <c r="A36" s="252"/>
      <c r="B36" s="253"/>
      <c r="C36" s="253"/>
      <c r="D36" s="253"/>
      <c r="E36" s="638"/>
      <c r="F36" s="640"/>
      <c r="G36" s="659" t="s">
        <v>272</v>
      </c>
      <c r="H36" s="659"/>
      <c r="I36" s="223" t="s">
        <v>6</v>
      </c>
      <c r="J36" s="659">
        <v>4</v>
      </c>
      <c r="K36" s="659"/>
      <c r="L36" s="223" t="s">
        <v>7</v>
      </c>
      <c r="M36" s="659">
        <v>24</v>
      </c>
      <c r="N36" s="659"/>
      <c r="O36" s="223" t="s">
        <v>8</v>
      </c>
      <c r="P36" s="300" t="s">
        <v>184</v>
      </c>
      <c r="Q36" s="300"/>
      <c r="R36" s="301"/>
      <c r="S36" s="252"/>
      <c r="T36" s="253"/>
      <c r="U36" s="253"/>
      <c r="V36" s="253"/>
      <c r="W36" s="638"/>
      <c r="X36" s="640"/>
      <c r="Y36" s="659" t="s">
        <v>272</v>
      </c>
      <c r="Z36" s="659"/>
      <c r="AA36" s="223" t="s">
        <v>6</v>
      </c>
      <c r="AB36" s="659">
        <v>4</v>
      </c>
      <c r="AC36" s="659"/>
      <c r="AD36" s="223" t="s">
        <v>7</v>
      </c>
      <c r="AE36" s="659">
        <v>24</v>
      </c>
      <c r="AF36" s="659"/>
      <c r="AG36" s="223" t="s">
        <v>8</v>
      </c>
      <c r="AH36" s="300" t="s">
        <v>184</v>
      </c>
      <c r="AI36" s="300"/>
      <c r="AJ36" s="301"/>
    </row>
    <row r="37" spans="1:36" ht="18" customHeight="1" thickBot="1" x14ac:dyDescent="0.2">
      <c r="A37" s="252"/>
      <c r="B37" s="253"/>
      <c r="C37" s="253"/>
      <c r="D37" s="253"/>
      <c r="E37" s="641"/>
      <c r="F37" s="643"/>
      <c r="G37" s="659"/>
      <c r="H37" s="659"/>
      <c r="I37" s="223"/>
      <c r="J37" s="659"/>
      <c r="K37" s="659"/>
      <c r="L37" s="221"/>
      <c r="M37" s="645"/>
      <c r="N37" s="645"/>
      <c r="O37" s="221"/>
      <c r="P37" s="300"/>
      <c r="Q37" s="300"/>
      <c r="R37" s="301"/>
      <c r="S37" s="252"/>
      <c r="T37" s="253"/>
      <c r="U37" s="253"/>
      <c r="V37" s="253"/>
      <c r="W37" s="641"/>
      <c r="X37" s="643"/>
      <c r="Y37" s="645"/>
      <c r="Z37" s="645"/>
      <c r="AA37" s="223"/>
      <c r="AB37" s="645"/>
      <c r="AC37" s="645"/>
      <c r="AD37" s="223"/>
      <c r="AE37" s="659"/>
      <c r="AF37" s="659"/>
      <c r="AG37" s="223"/>
      <c r="AH37" s="300"/>
      <c r="AI37" s="300"/>
      <c r="AJ37" s="301"/>
    </row>
    <row r="38" spans="1:36" s="17" customFormat="1" ht="18" customHeight="1" thickTop="1" x14ac:dyDescent="0.15">
      <c r="A38" s="266" t="s">
        <v>181</v>
      </c>
      <c r="B38" s="267"/>
      <c r="C38" s="267"/>
      <c r="D38" s="268"/>
      <c r="E38" s="649"/>
      <c r="F38" s="650"/>
      <c r="G38" s="285" t="s">
        <v>44</v>
      </c>
      <c r="H38" s="653">
        <v>39</v>
      </c>
      <c r="I38" s="653"/>
      <c r="J38" s="653"/>
      <c r="K38" s="653"/>
      <c r="L38" s="318" t="s">
        <v>45</v>
      </c>
      <c r="M38" s="670"/>
      <c r="N38" s="670"/>
      <c r="O38" s="670"/>
      <c r="P38" s="661"/>
      <c r="Q38" s="662"/>
      <c r="R38" s="663"/>
      <c r="S38" s="260" t="s">
        <v>13</v>
      </c>
      <c r="T38" s="261"/>
      <c r="U38" s="261"/>
      <c r="V38" s="262"/>
      <c r="W38" s="685"/>
      <c r="X38" s="686"/>
      <c r="Y38" s="687"/>
      <c r="Z38" s="687"/>
      <c r="AA38" s="687"/>
      <c r="AB38" s="687"/>
      <c r="AC38" s="687"/>
      <c r="AD38" s="687"/>
      <c r="AE38" s="687"/>
      <c r="AF38" s="687"/>
      <c r="AG38" s="687"/>
      <c r="AH38" s="357" t="s">
        <v>9</v>
      </c>
      <c r="AI38" s="357"/>
      <c r="AJ38" s="358"/>
    </row>
    <row r="39" spans="1:36" s="17" customFormat="1" ht="18" customHeight="1" x14ac:dyDescent="0.15">
      <c r="A39" s="269"/>
      <c r="B39" s="270"/>
      <c r="C39" s="270"/>
      <c r="D39" s="271"/>
      <c r="E39" s="651"/>
      <c r="F39" s="652"/>
      <c r="G39" s="286"/>
      <c r="H39" s="654"/>
      <c r="I39" s="654"/>
      <c r="J39" s="654"/>
      <c r="K39" s="654"/>
      <c r="L39" s="671"/>
      <c r="M39" s="671"/>
      <c r="N39" s="671"/>
      <c r="O39" s="671"/>
      <c r="P39" s="664"/>
      <c r="Q39" s="664"/>
      <c r="R39" s="665"/>
      <c r="S39" s="276"/>
      <c r="T39" s="277"/>
      <c r="U39" s="277"/>
      <c r="V39" s="278"/>
      <c r="W39" s="685"/>
      <c r="X39" s="688"/>
      <c r="Y39" s="688"/>
      <c r="Z39" s="688"/>
      <c r="AA39" s="688"/>
      <c r="AB39" s="688"/>
      <c r="AC39" s="688"/>
      <c r="AD39" s="688"/>
      <c r="AE39" s="688"/>
      <c r="AF39" s="688"/>
      <c r="AG39" s="686"/>
      <c r="AH39" s="359"/>
      <c r="AI39" s="359"/>
      <c r="AJ39" s="360"/>
    </row>
    <row r="40" spans="1:36" s="17" customFormat="1" ht="18" customHeight="1" x14ac:dyDescent="0.15">
      <c r="A40" s="269"/>
      <c r="B40" s="270"/>
      <c r="C40" s="270"/>
      <c r="D40" s="271"/>
      <c r="E40" s="666">
        <v>980000</v>
      </c>
      <c r="F40" s="667"/>
      <c r="G40" s="667"/>
      <c r="H40" s="667"/>
      <c r="I40" s="667"/>
      <c r="J40" s="667"/>
      <c r="K40" s="667"/>
      <c r="L40" s="667"/>
      <c r="M40" s="667"/>
      <c r="N40" s="667"/>
      <c r="O40" s="667"/>
      <c r="P40" s="311" t="s">
        <v>9</v>
      </c>
      <c r="Q40" s="312"/>
      <c r="R40" s="313"/>
      <c r="S40" s="276"/>
      <c r="T40" s="277"/>
      <c r="U40" s="277"/>
      <c r="V40" s="278"/>
      <c r="W40" s="685"/>
      <c r="X40" s="688"/>
      <c r="Y40" s="688"/>
      <c r="Z40" s="688"/>
      <c r="AA40" s="688"/>
      <c r="AB40" s="688"/>
      <c r="AC40" s="688"/>
      <c r="AD40" s="688"/>
      <c r="AE40" s="688"/>
      <c r="AF40" s="688"/>
      <c r="AG40" s="686"/>
      <c r="AH40" s="359"/>
      <c r="AI40" s="359"/>
      <c r="AJ40" s="360"/>
    </row>
    <row r="41" spans="1:36" s="17" customFormat="1" ht="18" customHeight="1" x14ac:dyDescent="0.15">
      <c r="A41" s="269"/>
      <c r="B41" s="270"/>
      <c r="C41" s="270"/>
      <c r="D41" s="271"/>
      <c r="E41" s="668"/>
      <c r="F41" s="669"/>
      <c r="G41" s="669"/>
      <c r="H41" s="669"/>
      <c r="I41" s="669"/>
      <c r="J41" s="669"/>
      <c r="K41" s="669"/>
      <c r="L41" s="669"/>
      <c r="M41" s="669"/>
      <c r="N41" s="669"/>
      <c r="O41" s="669"/>
      <c r="P41" s="314"/>
      <c r="Q41" s="314"/>
      <c r="R41" s="315"/>
      <c r="S41" s="276"/>
      <c r="T41" s="277"/>
      <c r="U41" s="277"/>
      <c r="V41" s="278"/>
      <c r="W41" s="685"/>
      <c r="X41" s="686"/>
      <c r="Y41" s="686"/>
      <c r="Z41" s="686"/>
      <c r="AA41" s="686"/>
      <c r="AB41" s="686"/>
      <c r="AC41" s="686"/>
      <c r="AD41" s="686"/>
      <c r="AE41" s="686"/>
      <c r="AF41" s="686"/>
      <c r="AG41" s="686"/>
      <c r="AH41" s="359"/>
      <c r="AI41" s="359"/>
      <c r="AJ41" s="360"/>
    </row>
    <row r="42" spans="1:36" s="17" customFormat="1" ht="15" customHeight="1" x14ac:dyDescent="0.15">
      <c r="A42" s="237" t="s">
        <v>268</v>
      </c>
      <c r="B42" s="238"/>
      <c r="C42" s="238"/>
      <c r="D42" s="239"/>
      <c r="E42" s="341" t="s">
        <v>39</v>
      </c>
      <c r="F42" s="341"/>
      <c r="G42" s="341"/>
      <c r="H42" s="342"/>
      <c r="I42" s="655">
        <f>W34</f>
        <v>0</v>
      </c>
      <c r="J42" s="656"/>
      <c r="K42" s="303" t="s">
        <v>185</v>
      </c>
      <c r="L42" s="303"/>
      <c r="M42" s="303"/>
      <c r="N42" s="303"/>
      <c r="O42" s="303"/>
      <c r="P42" s="303"/>
      <c r="Q42" s="672">
        <f>W36</f>
        <v>0</v>
      </c>
      <c r="R42" s="672"/>
      <c r="S42" s="368" t="s">
        <v>186</v>
      </c>
      <c r="T42" s="368"/>
      <c r="U42" s="368"/>
      <c r="V42" s="368"/>
      <c r="W42" s="368"/>
      <c r="X42" s="368"/>
      <c r="Y42" s="366" t="s">
        <v>11</v>
      </c>
      <c r="Z42" s="341"/>
      <c r="AA42" s="341"/>
      <c r="AB42" s="342"/>
      <c r="AC42" s="672">
        <f>E28</f>
        <v>0</v>
      </c>
      <c r="AD42" s="672"/>
      <c r="AE42" s="353" t="s">
        <v>187</v>
      </c>
      <c r="AF42" s="353"/>
      <c r="AG42" s="353"/>
      <c r="AH42" s="353"/>
      <c r="AI42" s="353"/>
      <c r="AJ42" s="354"/>
    </row>
    <row r="43" spans="1:36" s="18" customFormat="1" ht="15" customHeight="1" x14ac:dyDescent="0.15">
      <c r="A43" s="346"/>
      <c r="B43" s="347"/>
      <c r="C43" s="347"/>
      <c r="D43" s="348"/>
      <c r="E43" s="343"/>
      <c r="F43" s="343"/>
      <c r="G43" s="343"/>
      <c r="H43" s="344"/>
      <c r="I43" s="657"/>
      <c r="J43" s="658"/>
      <c r="K43" s="304"/>
      <c r="L43" s="304"/>
      <c r="M43" s="304"/>
      <c r="N43" s="304"/>
      <c r="O43" s="304"/>
      <c r="P43" s="304"/>
      <c r="Q43" s="673"/>
      <c r="R43" s="673"/>
      <c r="S43" s="369"/>
      <c r="T43" s="369"/>
      <c r="U43" s="369"/>
      <c r="V43" s="369"/>
      <c r="W43" s="369"/>
      <c r="X43" s="369"/>
      <c r="Y43" s="367"/>
      <c r="Z43" s="343"/>
      <c r="AA43" s="343"/>
      <c r="AB43" s="344"/>
      <c r="AC43" s="673"/>
      <c r="AD43" s="673"/>
      <c r="AE43" s="355"/>
      <c r="AF43" s="355"/>
      <c r="AG43" s="355"/>
      <c r="AH43" s="355"/>
      <c r="AI43" s="355"/>
      <c r="AJ43" s="356"/>
    </row>
    <row r="44" spans="1:36" s="18" customFormat="1" ht="15" customHeight="1" x14ac:dyDescent="0.15">
      <c r="A44" s="346"/>
      <c r="B44" s="347"/>
      <c r="C44" s="347"/>
      <c r="D44" s="348"/>
      <c r="E44" s="333" t="s">
        <v>38</v>
      </c>
      <c r="F44" s="333"/>
      <c r="G44" s="333"/>
      <c r="H44" s="333"/>
      <c r="I44" s="333"/>
      <c r="J44" s="332">
        <f>E28</f>
        <v>0</v>
      </c>
      <c r="K44" s="332"/>
      <c r="L44" s="223" t="s">
        <v>270</v>
      </c>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6"/>
    </row>
    <row r="45" spans="1:36" s="18" customFormat="1" ht="15" customHeight="1" x14ac:dyDescent="0.15">
      <c r="A45" s="346"/>
      <c r="B45" s="347"/>
      <c r="C45" s="347"/>
      <c r="D45" s="348"/>
      <c r="E45" s="333"/>
      <c r="F45" s="333"/>
      <c r="G45" s="333"/>
      <c r="H45" s="333"/>
      <c r="I45" s="333"/>
      <c r="J45" s="332"/>
      <c r="K45" s="332"/>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6"/>
    </row>
    <row r="46" spans="1:36" s="18" customFormat="1" ht="15" customHeight="1" x14ac:dyDescent="0.15">
      <c r="A46" s="346"/>
      <c r="B46" s="347"/>
      <c r="C46" s="347"/>
      <c r="D46" s="348"/>
      <c r="E46" s="11"/>
      <c r="F46" s="332">
        <f>D55</f>
        <v>0</v>
      </c>
      <c r="G46" s="332"/>
      <c r="H46" s="13" t="s">
        <v>40</v>
      </c>
      <c r="I46" s="12"/>
      <c r="J46" s="12"/>
      <c r="K46" s="12"/>
      <c r="L46" s="12"/>
      <c r="M46" s="12"/>
      <c r="N46" s="12"/>
      <c r="O46" s="4"/>
      <c r="P46" s="4"/>
      <c r="Q46" s="11"/>
      <c r="R46" s="11"/>
      <c r="S46" s="11"/>
      <c r="T46" s="11"/>
      <c r="U46" s="11"/>
      <c r="V46" s="11"/>
      <c r="W46" s="11"/>
      <c r="X46" s="11"/>
      <c r="Y46" s="11"/>
      <c r="Z46" s="11"/>
      <c r="AA46" s="11"/>
      <c r="AB46" s="11"/>
      <c r="AC46" s="11"/>
      <c r="AD46" s="11"/>
      <c r="AE46" s="11"/>
      <c r="AF46" s="11"/>
      <c r="AG46" s="11"/>
      <c r="AH46" s="11"/>
      <c r="AI46" s="11"/>
      <c r="AJ46" s="14"/>
    </row>
    <row r="47" spans="1:36" s="18" customFormat="1" ht="12" customHeight="1" x14ac:dyDescent="0.15">
      <c r="A47" s="346"/>
      <c r="B47" s="347"/>
      <c r="C47" s="347"/>
      <c r="D47" s="348"/>
      <c r="E47" s="11"/>
      <c r="F47" s="11"/>
      <c r="G47" s="11"/>
      <c r="H47" s="11"/>
      <c r="I47" s="11"/>
      <c r="J47" s="11"/>
      <c r="K47" s="336" t="s">
        <v>41</v>
      </c>
      <c r="L47" s="336"/>
      <c r="M47" s="336"/>
      <c r="N47" s="336"/>
      <c r="O47" s="336"/>
      <c r="P47" s="336"/>
      <c r="Q47" s="333"/>
      <c r="R47" s="333"/>
      <c r="S47" s="333"/>
      <c r="T47" s="333"/>
      <c r="U47" s="333"/>
      <c r="V47" s="333"/>
      <c r="W47" s="333"/>
      <c r="X47" s="333"/>
      <c r="Y47" s="333"/>
      <c r="Z47" s="333"/>
      <c r="AA47" s="333"/>
      <c r="AB47" s="333"/>
      <c r="AC47" s="333"/>
      <c r="AD47" s="333"/>
      <c r="AE47" s="333"/>
      <c r="AF47" s="333"/>
      <c r="AG47" s="333"/>
      <c r="AH47" s="333"/>
      <c r="AI47" s="333"/>
      <c r="AJ47" s="6"/>
    </row>
    <row r="48" spans="1:36" s="18" customFormat="1" ht="12" customHeight="1" x14ac:dyDescent="0.15">
      <c r="A48" s="346"/>
      <c r="B48" s="347"/>
      <c r="C48" s="347"/>
      <c r="D48" s="348"/>
      <c r="E48" s="11"/>
      <c r="F48" s="11"/>
      <c r="G48" s="11"/>
      <c r="H48" s="11"/>
      <c r="I48" s="11"/>
      <c r="J48" s="11"/>
      <c r="K48" s="336"/>
      <c r="L48" s="336"/>
      <c r="M48" s="336"/>
      <c r="N48" s="336"/>
      <c r="O48" s="336"/>
      <c r="P48" s="336"/>
      <c r="Q48" s="333"/>
      <c r="R48" s="333"/>
      <c r="S48" s="333"/>
      <c r="T48" s="333"/>
      <c r="U48" s="333"/>
      <c r="V48" s="333"/>
      <c r="W48" s="333"/>
      <c r="X48" s="333"/>
      <c r="Y48" s="333"/>
      <c r="Z48" s="333"/>
      <c r="AA48" s="333"/>
      <c r="AB48" s="333"/>
      <c r="AC48" s="333"/>
      <c r="AD48" s="333"/>
      <c r="AE48" s="333"/>
      <c r="AF48" s="333"/>
      <c r="AG48" s="333"/>
      <c r="AH48" s="333"/>
      <c r="AI48" s="333"/>
      <c r="AJ48" s="6"/>
    </row>
    <row r="49" spans="1:36" s="18" customFormat="1" ht="12" customHeight="1" x14ac:dyDescent="0.15">
      <c r="A49" s="346"/>
      <c r="B49" s="347"/>
      <c r="C49" s="347"/>
      <c r="D49" s="348"/>
      <c r="E49" s="11"/>
      <c r="F49" s="11"/>
      <c r="G49" s="11"/>
      <c r="H49" s="11"/>
      <c r="I49" s="11"/>
      <c r="J49" s="11"/>
      <c r="K49" s="336" t="s">
        <v>188</v>
      </c>
      <c r="L49" s="336"/>
      <c r="M49" s="336"/>
      <c r="N49" s="336"/>
      <c r="O49" s="336"/>
      <c r="P49" s="336"/>
      <c r="Q49" s="333"/>
      <c r="R49" s="333"/>
      <c r="S49" s="333"/>
      <c r="T49" s="333"/>
      <c r="U49" s="333"/>
      <c r="V49" s="333"/>
      <c r="W49" s="333"/>
      <c r="X49" s="333"/>
      <c r="Y49" s="333"/>
      <c r="Z49" s="333"/>
      <c r="AA49" s="333"/>
      <c r="AB49" s="333"/>
      <c r="AC49" s="333"/>
      <c r="AD49" s="333"/>
      <c r="AE49" s="333"/>
      <c r="AF49" s="333"/>
      <c r="AG49" s="333"/>
      <c r="AH49" s="333"/>
      <c r="AI49" s="339"/>
      <c r="AJ49" s="6"/>
    </row>
    <row r="50" spans="1:36" s="18" customFormat="1" ht="12" customHeight="1" x14ac:dyDescent="0.15">
      <c r="A50" s="240"/>
      <c r="B50" s="241"/>
      <c r="C50" s="241"/>
      <c r="D50" s="242"/>
      <c r="E50" s="22"/>
      <c r="F50" s="22"/>
      <c r="G50" s="22"/>
      <c r="H50" s="22"/>
      <c r="I50" s="22"/>
      <c r="J50" s="22"/>
      <c r="K50" s="337"/>
      <c r="L50" s="337"/>
      <c r="M50" s="337"/>
      <c r="N50" s="337"/>
      <c r="O50" s="337"/>
      <c r="P50" s="337"/>
      <c r="Q50" s="334"/>
      <c r="R50" s="334"/>
      <c r="S50" s="334"/>
      <c r="T50" s="334"/>
      <c r="U50" s="334"/>
      <c r="V50" s="334"/>
      <c r="W50" s="334"/>
      <c r="X50" s="334"/>
      <c r="Y50" s="334"/>
      <c r="Z50" s="334"/>
      <c r="AA50" s="334"/>
      <c r="AB50" s="334"/>
      <c r="AC50" s="334"/>
      <c r="AD50" s="334"/>
      <c r="AE50" s="334"/>
      <c r="AF50" s="334"/>
      <c r="AG50" s="334"/>
      <c r="AH50" s="334"/>
      <c r="AI50" s="340"/>
      <c r="AJ50" s="161"/>
    </row>
    <row r="51" spans="1:36" s="18" customFormat="1" ht="5.0999999999999996" customHeight="1" x14ac:dyDescent="0.15">
      <c r="A51" s="20"/>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6"/>
    </row>
    <row r="52" spans="1:36" s="18" customFormat="1" ht="15" customHeight="1" x14ac:dyDescent="0.15">
      <c r="A52" s="20"/>
      <c r="B52" s="11" t="s">
        <v>3</v>
      </c>
      <c r="C52" s="11"/>
      <c r="D52" s="11"/>
      <c r="E52" s="11"/>
      <c r="F52" s="11"/>
      <c r="G52" s="11"/>
      <c r="H52" s="11"/>
      <c r="I52" s="11"/>
      <c r="J52" s="11"/>
      <c r="K52" s="11"/>
      <c r="L52" s="11"/>
      <c r="M52" s="11"/>
      <c r="N52" s="11"/>
      <c r="O52" s="11"/>
      <c r="P52" s="11"/>
      <c r="Q52" s="11"/>
      <c r="R52" s="11"/>
      <c r="S52" s="11"/>
      <c r="T52" s="11"/>
      <c r="U52" s="11"/>
      <c r="V52" s="11"/>
      <c r="W52" s="11"/>
      <c r="X52" s="11"/>
      <c r="Y52" s="4"/>
      <c r="Z52" s="4"/>
      <c r="AA52" s="4"/>
      <c r="AB52" s="4"/>
      <c r="AC52" s="4"/>
      <c r="AD52" s="4"/>
      <c r="AE52" s="4"/>
      <c r="AF52" s="4"/>
      <c r="AG52" s="4"/>
      <c r="AH52" s="4"/>
      <c r="AI52" s="4"/>
      <c r="AJ52" s="6"/>
    </row>
    <row r="53" spans="1:36" s="18" customFormat="1" ht="15" customHeight="1" x14ac:dyDescent="0.15">
      <c r="A53" s="20"/>
      <c r="B53" s="11"/>
      <c r="C53" s="29" t="s">
        <v>35</v>
      </c>
      <c r="D53" s="11"/>
      <c r="E53" s="11"/>
      <c r="F53" s="11"/>
      <c r="G53" s="11"/>
      <c r="H53" s="11"/>
      <c r="I53" s="11"/>
      <c r="J53" s="11"/>
      <c r="K53" s="11"/>
      <c r="L53" s="11"/>
      <c r="M53" s="11"/>
      <c r="N53" s="11"/>
      <c r="O53" s="11"/>
      <c r="P53" s="11"/>
      <c r="Q53" s="11"/>
      <c r="R53" s="11"/>
      <c r="S53" s="11"/>
      <c r="T53" s="11"/>
      <c r="U53" s="11"/>
      <c r="V53" s="11"/>
      <c r="W53" s="11"/>
      <c r="X53" s="11"/>
      <c r="Y53" s="4"/>
      <c r="Z53" s="4"/>
      <c r="AA53" s="4"/>
      <c r="AB53" s="4"/>
      <c r="AC53" s="4"/>
      <c r="AD53" s="4"/>
      <c r="AE53" s="4"/>
      <c r="AF53" s="4"/>
      <c r="AG53" s="4"/>
      <c r="AH53" s="4"/>
      <c r="AI53" s="4"/>
      <c r="AJ53" s="6"/>
    </row>
    <row r="54" spans="1:36" s="18" customFormat="1" ht="5.0999999999999996" customHeight="1" thickBot="1" x14ac:dyDescent="0.2">
      <c r="A54" s="20"/>
      <c r="B54" s="11"/>
      <c r="C54" s="4"/>
      <c r="D54" s="12"/>
      <c r="E54" s="12"/>
      <c r="F54" s="12"/>
      <c r="G54" s="12"/>
      <c r="H54" s="12"/>
      <c r="I54" s="12"/>
      <c r="J54" s="12"/>
      <c r="K54" s="12"/>
      <c r="L54" s="11"/>
      <c r="M54" s="11"/>
      <c r="N54" s="11"/>
      <c r="O54" s="11"/>
      <c r="P54" s="11"/>
      <c r="Q54" s="11"/>
      <c r="R54" s="11"/>
      <c r="S54" s="11"/>
      <c r="T54" s="11"/>
      <c r="U54" s="11"/>
      <c r="V54" s="11"/>
      <c r="W54" s="11"/>
      <c r="X54" s="11"/>
      <c r="Y54" s="4"/>
      <c r="Z54" s="4"/>
      <c r="AA54" s="4"/>
      <c r="AB54" s="4"/>
      <c r="AC54" s="4"/>
      <c r="AD54" s="4"/>
      <c r="AE54" s="4"/>
      <c r="AF54" s="4"/>
      <c r="AG54" s="4"/>
      <c r="AH54" s="4"/>
      <c r="AI54" s="4"/>
      <c r="AJ54" s="6"/>
    </row>
    <row r="55" spans="1:36" s="18" customFormat="1" ht="15" customHeight="1" thickTop="1" thickBot="1" x14ac:dyDescent="0.2">
      <c r="A55" s="23"/>
      <c r="B55" s="11"/>
      <c r="C55" s="11"/>
      <c r="D55" s="646"/>
      <c r="E55" s="647"/>
      <c r="F55" s="648" t="s">
        <v>272</v>
      </c>
      <c r="G55" s="648"/>
      <c r="H55" s="11" t="s">
        <v>0</v>
      </c>
      <c r="I55" s="648">
        <v>5</v>
      </c>
      <c r="J55" s="648"/>
      <c r="K55" s="11" t="s">
        <v>1</v>
      </c>
      <c r="L55" s="648">
        <v>1</v>
      </c>
      <c r="M55" s="648"/>
      <c r="N55" s="11" t="s">
        <v>2</v>
      </c>
      <c r="O55" s="11"/>
      <c r="P55" s="11"/>
      <c r="Q55" s="11"/>
      <c r="R55" s="11"/>
      <c r="S55" s="11"/>
      <c r="T55" s="11"/>
      <c r="U55" s="11"/>
      <c r="V55" s="11"/>
      <c r="W55" s="11"/>
      <c r="X55" s="11"/>
      <c r="Y55" s="4"/>
      <c r="Z55" s="4"/>
      <c r="AA55" s="4"/>
      <c r="AB55" s="4"/>
      <c r="AC55" s="4"/>
      <c r="AD55" s="4"/>
      <c r="AE55" s="4"/>
      <c r="AF55" s="4"/>
      <c r="AG55" s="4"/>
      <c r="AH55" s="4"/>
      <c r="AI55" s="4"/>
      <c r="AJ55" s="6"/>
    </row>
    <row r="56" spans="1:36" s="18" customFormat="1" ht="50.1" customHeight="1" thickTop="1" x14ac:dyDescent="0.15">
      <c r="A56" s="23"/>
      <c r="B56" s="11"/>
      <c r="C56" s="11"/>
      <c r="D56" s="4"/>
      <c r="E56" s="4"/>
      <c r="F56" s="4"/>
      <c r="G56" s="4"/>
      <c r="H56" s="4"/>
      <c r="I56" s="4"/>
      <c r="J56" s="4"/>
      <c r="K56" s="332" t="s">
        <v>4</v>
      </c>
      <c r="L56" s="332"/>
      <c r="M56" s="332"/>
      <c r="N56" s="332"/>
      <c r="O56" s="332" t="s">
        <v>189</v>
      </c>
      <c r="P56" s="332"/>
      <c r="Q56" s="660" t="s">
        <v>201</v>
      </c>
      <c r="R56" s="660"/>
      <c r="S56" s="660"/>
      <c r="T56" s="660"/>
      <c r="U56" s="660"/>
      <c r="V56" s="660"/>
      <c r="W56" s="660"/>
      <c r="X56" s="660"/>
      <c r="Y56" s="660"/>
      <c r="Z56" s="660"/>
      <c r="AA56" s="660"/>
      <c r="AB56" s="660"/>
      <c r="AC56" s="660"/>
      <c r="AD56" s="660"/>
      <c r="AE56" s="660"/>
      <c r="AF56" s="660"/>
      <c r="AG56" s="660"/>
      <c r="AH56" s="660"/>
      <c r="AI56" s="660"/>
      <c r="AJ56" s="14"/>
    </row>
    <row r="57" spans="1:36" s="18" customFormat="1" ht="24.95" customHeight="1" x14ac:dyDescent="0.15">
      <c r="A57" s="23"/>
      <c r="B57" s="11"/>
      <c r="C57" s="11"/>
      <c r="D57" s="11"/>
      <c r="E57" s="11"/>
      <c r="F57" s="11"/>
      <c r="G57" s="4"/>
      <c r="H57" s="4"/>
      <c r="I57" s="4"/>
      <c r="J57" s="4"/>
      <c r="K57" s="332"/>
      <c r="L57" s="332"/>
      <c r="M57" s="332"/>
      <c r="N57" s="332"/>
      <c r="O57" s="332" t="s">
        <v>190</v>
      </c>
      <c r="P57" s="332"/>
      <c r="Q57" s="674"/>
      <c r="R57" s="674"/>
      <c r="S57" s="674"/>
      <c r="T57" s="674"/>
      <c r="U57" s="674"/>
      <c r="V57" s="674"/>
      <c r="W57" s="674"/>
      <c r="X57" s="674"/>
      <c r="Y57" s="674"/>
      <c r="Z57" s="674"/>
      <c r="AA57" s="674"/>
      <c r="AB57" s="674"/>
      <c r="AC57" s="674"/>
      <c r="AD57" s="674"/>
      <c r="AE57" s="674"/>
      <c r="AF57" s="674"/>
      <c r="AG57" s="674"/>
      <c r="AH57" s="674"/>
      <c r="AI57" s="41"/>
      <c r="AJ57" s="14"/>
    </row>
    <row r="58" spans="1:36" s="18" customFormat="1" ht="5.0999999999999996" customHeight="1" x14ac:dyDescent="0.15">
      <c r="A58" s="23"/>
      <c r="B58" s="11"/>
      <c r="C58" s="11"/>
      <c r="D58" s="11"/>
      <c r="E58" s="11"/>
      <c r="F58" s="11"/>
      <c r="G58" s="4"/>
      <c r="H58" s="4"/>
      <c r="I58" s="4"/>
      <c r="J58" s="4"/>
      <c r="K58" s="4"/>
      <c r="L58" s="11"/>
      <c r="M58" s="11"/>
      <c r="N58" s="11"/>
      <c r="O58" s="11"/>
      <c r="P58" s="4"/>
      <c r="Q58" s="4"/>
      <c r="R58" s="4"/>
      <c r="S58" s="4"/>
      <c r="T58" s="4"/>
      <c r="U58" s="4"/>
      <c r="V58" s="4"/>
      <c r="W58" s="4"/>
      <c r="X58" s="4"/>
      <c r="Y58" s="4"/>
      <c r="Z58" s="4"/>
      <c r="AA58" s="4"/>
      <c r="AB58" s="4"/>
      <c r="AC58" s="4"/>
      <c r="AD58" s="4"/>
      <c r="AE58" s="4"/>
      <c r="AF58" s="4"/>
      <c r="AG58" s="4"/>
      <c r="AH58" s="4"/>
      <c r="AI58" s="26"/>
      <c r="AJ58" s="14"/>
    </row>
    <row r="59" spans="1:36" ht="5.0999999999999996" customHeight="1" x14ac:dyDescent="0.15">
      <c r="A59" s="31"/>
      <c r="B59" s="32"/>
      <c r="C59" s="33"/>
      <c r="D59" s="34"/>
      <c r="E59" s="34"/>
      <c r="F59" s="34"/>
      <c r="G59" s="34"/>
      <c r="H59" s="34"/>
      <c r="I59" s="34"/>
      <c r="J59" s="34"/>
      <c r="K59" s="34"/>
      <c r="L59" s="33"/>
      <c r="M59" s="33"/>
      <c r="N59" s="33"/>
      <c r="O59" s="33"/>
      <c r="P59" s="33"/>
      <c r="Q59" s="33"/>
      <c r="R59" s="33"/>
      <c r="S59" s="33"/>
      <c r="T59" s="35"/>
      <c r="U59" s="35"/>
      <c r="V59" s="33"/>
      <c r="W59" s="33"/>
      <c r="X59" s="33"/>
      <c r="Y59" s="33"/>
      <c r="Z59" s="33"/>
      <c r="AA59" s="33"/>
      <c r="AB59" s="33"/>
      <c r="AC59" s="33"/>
      <c r="AD59" s="33"/>
      <c r="AE59" s="33"/>
      <c r="AF59" s="33"/>
      <c r="AG59" s="33"/>
      <c r="AH59" s="33"/>
      <c r="AI59" s="33"/>
      <c r="AJ59" s="36"/>
    </row>
    <row r="60" spans="1:36" ht="15" customHeight="1" x14ac:dyDescent="0.15">
      <c r="A60" s="23"/>
      <c r="B60" s="30" t="s">
        <v>287</v>
      </c>
      <c r="C60" s="11"/>
      <c r="D60" s="11"/>
      <c r="E60" s="11"/>
      <c r="F60" s="11"/>
      <c r="G60" s="11"/>
      <c r="H60" s="11"/>
      <c r="I60" s="11"/>
      <c r="J60" s="11"/>
      <c r="K60" s="11"/>
      <c r="L60" s="11"/>
      <c r="M60" s="11"/>
      <c r="N60" s="11"/>
      <c r="O60" s="11"/>
      <c r="P60" s="11"/>
      <c r="Q60" s="11"/>
      <c r="R60" s="11"/>
      <c r="S60" s="11"/>
      <c r="T60" s="16"/>
      <c r="U60" s="16"/>
      <c r="V60" s="11"/>
      <c r="W60" s="11"/>
      <c r="X60" s="11"/>
      <c r="Y60" s="11"/>
      <c r="Z60" s="11"/>
      <c r="AA60" s="11"/>
      <c r="AB60" s="11"/>
      <c r="AC60" s="11"/>
      <c r="AD60" s="11"/>
      <c r="AE60" s="11"/>
      <c r="AF60" s="11"/>
      <c r="AG60" s="11"/>
      <c r="AH60" s="11"/>
      <c r="AI60" s="11"/>
      <c r="AJ60" s="14"/>
    </row>
    <row r="61" spans="1:36" ht="5.0999999999999996" customHeight="1" thickBot="1" x14ac:dyDescent="0.2">
      <c r="A61" s="23"/>
      <c r="B61" s="19"/>
      <c r="C61" s="11"/>
      <c r="D61" s="11"/>
      <c r="E61" s="11"/>
      <c r="F61" s="11"/>
      <c r="G61" s="11"/>
      <c r="H61" s="11"/>
      <c r="I61" s="11"/>
      <c r="J61" s="11"/>
      <c r="K61" s="11"/>
      <c r="L61" s="11"/>
      <c r="M61" s="11"/>
      <c r="N61" s="11"/>
      <c r="O61" s="11"/>
      <c r="P61" s="11"/>
      <c r="Q61" s="11"/>
      <c r="R61" s="11"/>
      <c r="S61" s="11"/>
      <c r="T61" s="16"/>
      <c r="U61" s="16"/>
      <c r="V61" s="11"/>
      <c r="W61" s="11"/>
      <c r="X61" s="11"/>
      <c r="Y61" s="11"/>
      <c r="Z61" s="11"/>
      <c r="AA61" s="11"/>
      <c r="AB61" s="11"/>
      <c r="AC61" s="11"/>
      <c r="AD61" s="11"/>
      <c r="AE61" s="11"/>
      <c r="AF61" s="11"/>
      <c r="AG61" s="11"/>
      <c r="AH61" s="11"/>
      <c r="AI61" s="11"/>
      <c r="AJ61" s="14"/>
    </row>
    <row r="62" spans="1:36" ht="15" customHeight="1" thickTop="1" thickBot="1" x14ac:dyDescent="0.2">
      <c r="A62" s="23"/>
      <c r="B62" s="11"/>
      <c r="C62" s="11"/>
      <c r="D62" s="646"/>
      <c r="E62" s="647"/>
      <c r="F62" s="648" t="s">
        <v>272</v>
      </c>
      <c r="G62" s="648"/>
      <c r="H62" s="11" t="s">
        <v>0</v>
      </c>
      <c r="I62" s="648">
        <v>5</v>
      </c>
      <c r="J62" s="648"/>
      <c r="K62" s="11" t="s">
        <v>1</v>
      </c>
      <c r="L62" s="648">
        <v>1</v>
      </c>
      <c r="M62" s="648"/>
      <c r="N62" s="11" t="s">
        <v>2</v>
      </c>
      <c r="O62" s="11"/>
      <c r="P62" s="11"/>
      <c r="Q62" s="11"/>
      <c r="R62" s="11"/>
      <c r="S62" s="11"/>
      <c r="T62" s="16"/>
      <c r="U62" s="16"/>
      <c r="V62" s="11"/>
      <c r="W62" s="11"/>
      <c r="X62" s="11"/>
      <c r="Y62" s="11"/>
      <c r="Z62" s="11"/>
      <c r="AA62" s="11"/>
      <c r="AB62" s="11"/>
      <c r="AC62" s="11"/>
      <c r="AD62" s="11"/>
      <c r="AE62" s="11"/>
      <c r="AF62" s="11"/>
      <c r="AG62" s="11"/>
      <c r="AH62" s="11"/>
      <c r="AI62" s="11"/>
      <c r="AJ62" s="14"/>
    </row>
    <row r="63" spans="1:36" ht="24.95" customHeight="1" thickTop="1" x14ac:dyDescent="0.15">
      <c r="A63" s="23"/>
      <c r="B63" s="11"/>
      <c r="C63" s="11"/>
      <c r="D63" s="11"/>
      <c r="E63" s="11"/>
      <c r="F63" s="11"/>
      <c r="G63" s="11"/>
      <c r="H63" s="11"/>
      <c r="I63" s="11"/>
      <c r="J63" s="4"/>
      <c r="K63" s="332" t="s">
        <v>5</v>
      </c>
      <c r="L63" s="332"/>
      <c r="M63" s="332"/>
      <c r="N63" s="332"/>
      <c r="O63" s="332" t="s">
        <v>191</v>
      </c>
      <c r="P63" s="332"/>
      <c r="Q63" s="682" t="s">
        <v>290</v>
      </c>
      <c r="R63" s="682"/>
      <c r="S63" s="682"/>
      <c r="T63" s="682"/>
      <c r="U63" s="682"/>
      <c r="V63" s="682"/>
      <c r="W63" s="682"/>
      <c r="X63" s="682"/>
      <c r="Y63" s="682"/>
      <c r="Z63" s="682"/>
      <c r="AA63" s="682"/>
      <c r="AB63" s="682"/>
      <c r="AC63" s="682"/>
      <c r="AD63" s="682"/>
      <c r="AE63" s="682"/>
      <c r="AF63" s="682"/>
      <c r="AG63" s="682"/>
      <c r="AH63" s="682"/>
      <c r="AI63" s="682"/>
      <c r="AJ63" s="14"/>
    </row>
    <row r="64" spans="1:36" ht="24.95" customHeight="1" x14ac:dyDescent="0.15">
      <c r="A64" s="21"/>
      <c r="B64" s="22"/>
      <c r="C64" s="22"/>
      <c r="D64" s="22"/>
      <c r="E64" s="22"/>
      <c r="F64" s="22"/>
      <c r="G64" s="22"/>
      <c r="H64" s="22"/>
      <c r="I64" s="22"/>
      <c r="J64" s="28"/>
      <c r="K64" s="331"/>
      <c r="L64" s="331"/>
      <c r="M64" s="331"/>
      <c r="N64" s="331"/>
      <c r="O64" s="331" t="s">
        <v>190</v>
      </c>
      <c r="P64" s="331"/>
      <c r="Q64" s="684" t="s">
        <v>291</v>
      </c>
      <c r="R64" s="684"/>
      <c r="S64" s="684"/>
      <c r="T64" s="684"/>
      <c r="U64" s="684"/>
      <c r="V64" s="684"/>
      <c r="W64" s="684"/>
      <c r="X64" s="684"/>
      <c r="Y64" s="684"/>
      <c r="Z64" s="684"/>
      <c r="AA64" s="684"/>
      <c r="AB64" s="684"/>
      <c r="AC64" s="684"/>
      <c r="AD64" s="684"/>
      <c r="AE64" s="684"/>
      <c r="AF64" s="684"/>
      <c r="AG64" s="684"/>
      <c r="AH64" s="684"/>
      <c r="AI64" s="44"/>
      <c r="AJ64" s="15"/>
    </row>
    <row r="65" spans="1:36" s="24" customFormat="1" ht="15" customHeight="1" x14ac:dyDescent="0.15"/>
    <row r="66" spans="1:36" ht="15" customHeight="1" x14ac:dyDescent="0.15"/>
    <row r="67" spans="1:36" s="39" customFormat="1" ht="10.5" x14ac:dyDescent="0.15">
      <c r="A67" s="49"/>
      <c r="B67" s="50"/>
      <c r="C67" s="50"/>
      <c r="D67" s="50"/>
      <c r="E67" s="50"/>
      <c r="F67" s="50"/>
      <c r="G67" s="50"/>
      <c r="H67" s="50"/>
      <c r="I67" s="50"/>
      <c r="J67" s="50"/>
      <c r="K67" s="50"/>
      <c r="L67" s="50"/>
      <c r="M67" s="38"/>
      <c r="N67" s="38"/>
      <c r="O67" s="38"/>
      <c r="P67" s="38"/>
      <c r="Q67" s="38"/>
    </row>
    <row r="68" spans="1:36" s="39" customFormat="1" ht="10.5" x14ac:dyDescent="0.15">
      <c r="A68" s="48" t="s">
        <v>27</v>
      </c>
      <c r="B68" s="50"/>
      <c r="C68" s="48" t="s">
        <v>29</v>
      </c>
      <c r="D68" s="48" t="s">
        <v>31</v>
      </c>
      <c r="E68" s="48"/>
      <c r="F68" s="48"/>
      <c r="G68" s="51" t="s">
        <v>292</v>
      </c>
      <c r="H68" s="48"/>
      <c r="I68" s="48"/>
      <c r="J68" s="48"/>
      <c r="K68" s="48"/>
      <c r="L68" s="48"/>
    </row>
    <row r="69" spans="1:36" s="39" customFormat="1" ht="10.5" x14ac:dyDescent="0.15">
      <c r="A69" s="48" t="s">
        <v>28</v>
      </c>
      <c r="B69" s="49"/>
      <c r="C69" s="48" t="s">
        <v>30</v>
      </c>
      <c r="D69" s="48" t="s">
        <v>32</v>
      </c>
      <c r="E69" s="48"/>
      <c r="F69" s="48"/>
      <c r="G69" s="51" t="s">
        <v>293</v>
      </c>
      <c r="H69" s="48"/>
      <c r="I69" s="48"/>
      <c r="J69" s="48"/>
      <c r="K69" s="48"/>
      <c r="L69" s="48"/>
    </row>
    <row r="70" spans="1:36" s="39" customFormat="1" ht="10.5" x14ac:dyDescent="0.15">
      <c r="A70" s="48"/>
      <c r="B70" s="48"/>
      <c r="C70" s="48"/>
      <c r="D70" s="48"/>
      <c r="E70" s="48"/>
      <c r="F70" s="48"/>
      <c r="G70" s="51" t="s">
        <v>294</v>
      </c>
      <c r="H70" s="48"/>
      <c r="I70" s="48"/>
      <c r="J70" s="48"/>
      <c r="K70" s="48"/>
      <c r="L70" s="48"/>
    </row>
    <row r="71" spans="1:36" s="39" customFormat="1" ht="10.5" x14ac:dyDescent="0.15">
      <c r="A71" s="52"/>
      <c r="B71" s="52"/>
      <c r="C71" s="52"/>
      <c r="D71" s="52"/>
      <c r="E71" s="52"/>
      <c r="F71" s="52"/>
      <c r="G71" s="51" t="s">
        <v>286</v>
      </c>
      <c r="H71" s="52"/>
      <c r="I71" s="52"/>
      <c r="J71" s="52"/>
      <c r="K71" s="52"/>
      <c r="L71" s="52"/>
      <c r="M71" s="40"/>
      <c r="N71" s="40"/>
      <c r="O71" s="40"/>
      <c r="P71" s="40"/>
      <c r="Q71" s="40"/>
      <c r="R71" s="40"/>
      <c r="S71" s="40"/>
      <c r="T71" s="40"/>
      <c r="U71" s="40"/>
      <c r="V71" s="40"/>
      <c r="W71" s="40"/>
      <c r="X71" s="40"/>
      <c r="Y71" s="40"/>
      <c r="Z71" s="40"/>
      <c r="AA71" s="40"/>
      <c r="AB71" s="40"/>
      <c r="AC71" s="40"/>
      <c r="AD71" s="40"/>
      <c r="AE71" s="40"/>
      <c r="AF71" s="40"/>
      <c r="AG71" s="40"/>
      <c r="AH71" s="40"/>
      <c r="AI71" s="40"/>
      <c r="AJ71" s="40"/>
    </row>
    <row r="72" spans="1:36" s="39" customFormat="1" ht="10.5" x14ac:dyDescent="0.15">
      <c r="A72" s="52"/>
      <c r="B72" s="52"/>
      <c r="C72" s="52"/>
      <c r="D72" s="52"/>
      <c r="E72" s="52"/>
      <c r="F72" s="52"/>
      <c r="G72" s="51">
        <v>0</v>
      </c>
      <c r="H72" s="52"/>
      <c r="I72" s="52"/>
      <c r="J72" s="52"/>
      <c r="K72" s="52"/>
      <c r="L72" s="52"/>
      <c r="M72" s="40"/>
      <c r="N72" s="40"/>
      <c r="O72" s="40"/>
      <c r="P72" s="40"/>
      <c r="Q72" s="40"/>
      <c r="R72" s="40"/>
      <c r="S72" s="40"/>
      <c r="T72" s="40"/>
      <c r="U72" s="40"/>
      <c r="V72" s="40"/>
      <c r="W72" s="40"/>
      <c r="X72" s="40"/>
      <c r="Y72" s="40"/>
      <c r="Z72" s="40"/>
      <c r="AA72" s="40"/>
      <c r="AB72" s="40"/>
      <c r="AC72" s="40"/>
      <c r="AD72" s="40"/>
      <c r="AE72" s="40"/>
      <c r="AF72" s="40"/>
      <c r="AG72" s="40"/>
      <c r="AH72" s="40"/>
      <c r="AI72" s="40"/>
      <c r="AJ72" s="40"/>
    </row>
    <row r="73" spans="1:36" s="39" customFormat="1" ht="10.5" x14ac:dyDescent="0.15">
      <c r="A73" s="48"/>
      <c r="B73" s="48"/>
      <c r="C73" s="48"/>
      <c r="D73" s="48"/>
      <c r="E73" s="48"/>
      <c r="F73" s="48"/>
      <c r="G73" s="48"/>
      <c r="H73" s="48"/>
      <c r="I73" s="48"/>
      <c r="J73" s="48"/>
      <c r="K73" s="48"/>
      <c r="L73" s="48"/>
    </row>
    <row r="74" spans="1:36" s="39" customFormat="1" ht="10.5" x14ac:dyDescent="0.15">
      <c r="A74" s="48"/>
      <c r="B74" s="48"/>
      <c r="C74" s="48"/>
      <c r="D74" s="48"/>
      <c r="E74" s="48"/>
      <c r="F74" s="48"/>
      <c r="G74" s="48"/>
      <c r="H74" s="48"/>
      <c r="I74" s="48"/>
      <c r="J74" s="48"/>
      <c r="K74" s="48"/>
      <c r="L74" s="48"/>
    </row>
    <row r="75" spans="1:36" s="39" customFormat="1" ht="10.5" x14ac:dyDescent="0.15">
      <c r="A75" s="48"/>
      <c r="B75" s="48"/>
      <c r="C75" s="48"/>
      <c r="D75" s="48"/>
      <c r="E75" s="48"/>
      <c r="F75" s="48"/>
      <c r="G75" s="48"/>
      <c r="H75" s="48"/>
      <c r="I75" s="48"/>
      <c r="J75" s="48"/>
      <c r="K75" s="48"/>
      <c r="L75" s="48"/>
    </row>
    <row r="76" spans="1:36" s="39" customFormat="1" ht="10.5" x14ac:dyDescent="0.15"/>
    <row r="77" spans="1:36" s="39" customFormat="1" ht="10.5" x14ac:dyDescent="0.15"/>
    <row r="78" spans="1:36" s="39" customFormat="1" ht="10.5" x14ac:dyDescent="0.15"/>
    <row r="79" spans="1:36" s="39" customFormat="1" ht="10.5" x14ac:dyDescent="0.15"/>
    <row r="80" spans="1:36" ht="15" customHeight="1" x14ac:dyDescent="0.15"/>
    <row r="81" spans="1:36" ht="15" customHeight="1" x14ac:dyDescent="0.15"/>
    <row r="82" spans="1:36" ht="15" customHeight="1" x14ac:dyDescent="0.15"/>
    <row r="83" spans="1:36" s="17" customFormat="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s="17" customFormat="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ustomHeight="1" x14ac:dyDescent="0.15"/>
    <row r="86" spans="1:36" ht="15" customHeight="1" x14ac:dyDescent="0.15"/>
  </sheetData>
  <sheetProtection formatCells="0" selectLockedCells="1"/>
  <mergeCells count="133">
    <mergeCell ref="S26:V27"/>
    <mergeCell ref="AA34:AA35"/>
    <mergeCell ref="AC26:AD27"/>
    <mergeCell ref="AB26:AB27"/>
    <mergeCell ref="Z26:AA27"/>
    <mergeCell ref="S34:V37"/>
    <mergeCell ref="G30:AB31"/>
    <mergeCell ref="G32:AB33"/>
    <mergeCell ref="I34:I35"/>
    <mergeCell ref="J28:J29"/>
    <mergeCell ref="K28:L29"/>
    <mergeCell ref="S20:V21"/>
    <mergeCell ref="A34:D37"/>
    <mergeCell ref="A30:D33"/>
    <mergeCell ref="A26:D27"/>
    <mergeCell ref="G34:H35"/>
    <mergeCell ref="A28:D29"/>
    <mergeCell ref="H28:I29"/>
    <mergeCell ref="N28:O29"/>
    <mergeCell ref="E32:F33"/>
    <mergeCell ref="E36:F37"/>
    <mergeCell ref="E34:F35"/>
    <mergeCell ref="E30:F31"/>
    <mergeCell ref="G36:H37"/>
    <mergeCell ref="I36:I37"/>
    <mergeCell ref="J34:K35"/>
    <mergeCell ref="L34:L35"/>
    <mergeCell ref="M34:N35"/>
    <mergeCell ref="M36:N37"/>
    <mergeCell ref="O34:O35"/>
    <mergeCell ref="P34:R35"/>
    <mergeCell ref="S28:V29"/>
    <mergeCell ref="J36:K37"/>
    <mergeCell ref="P28:R29"/>
    <mergeCell ref="M28:M29"/>
    <mergeCell ref="S24:AJ25"/>
    <mergeCell ref="W36:X37"/>
    <mergeCell ref="AH38:AJ41"/>
    <mergeCell ref="W38:AG41"/>
    <mergeCell ref="Y34:Z35"/>
    <mergeCell ref="AD34:AD35"/>
    <mergeCell ref="AG34:AG35"/>
    <mergeCell ref="AB34:AC35"/>
    <mergeCell ref="W34:X35"/>
    <mergeCell ref="Y36:Z37"/>
    <mergeCell ref="AC30:AG33"/>
    <mergeCell ref="AG36:AG37"/>
    <mergeCell ref="AA36:AA37"/>
    <mergeCell ref="AH26:AJ27"/>
    <mergeCell ref="AE28:AE29"/>
    <mergeCell ref="AF28:AG29"/>
    <mergeCell ref="AH28:AJ29"/>
    <mergeCell ref="AE26:AE27"/>
    <mergeCell ref="AF26:AG27"/>
    <mergeCell ref="AC28:AD29"/>
    <mergeCell ref="W28:Y29"/>
    <mergeCell ref="AB28:AB29"/>
    <mergeCell ref="Z28:AA29"/>
    <mergeCell ref="W26:Y27"/>
    <mergeCell ref="K63:N64"/>
    <mergeCell ref="O64:P64"/>
    <mergeCell ref="O63:P63"/>
    <mergeCell ref="Q57:AH57"/>
    <mergeCell ref="O57:P57"/>
    <mergeCell ref="A18:AJ18"/>
    <mergeCell ref="AI20:AJ21"/>
    <mergeCell ref="A42:D50"/>
    <mergeCell ref="K47:P48"/>
    <mergeCell ref="E44:I45"/>
    <mergeCell ref="A22:D23"/>
    <mergeCell ref="I22:I23"/>
    <mergeCell ref="AH30:AJ33"/>
    <mergeCell ref="S22:AJ23"/>
    <mergeCell ref="Q49:AH50"/>
    <mergeCell ref="Q63:AI63"/>
    <mergeCell ref="Q64:AH64"/>
    <mergeCell ref="F55:G55"/>
    <mergeCell ref="I55:J55"/>
    <mergeCell ref="K42:P43"/>
    <mergeCell ref="L44:AI45"/>
    <mergeCell ref="AI49:AI50"/>
    <mergeCell ref="Q47:AI48"/>
    <mergeCell ref="AC42:AD43"/>
    <mergeCell ref="AE36:AF37"/>
    <mergeCell ref="AE34:AF35"/>
    <mergeCell ref="O56:P56"/>
    <mergeCell ref="Q56:AI56"/>
    <mergeCell ref="K49:P50"/>
    <mergeCell ref="S42:X43"/>
    <mergeCell ref="AH36:AJ37"/>
    <mergeCell ref="S38:V41"/>
    <mergeCell ref="AD36:AD37"/>
    <mergeCell ref="AB36:AC37"/>
    <mergeCell ref="AH34:AJ35"/>
    <mergeCell ref="AE42:AJ43"/>
    <mergeCell ref="P38:R39"/>
    <mergeCell ref="P40:R41"/>
    <mergeCell ref="Y42:AB43"/>
    <mergeCell ref="E40:O41"/>
    <mergeCell ref="L38:O39"/>
    <mergeCell ref="Q42:R43"/>
    <mergeCell ref="D55:E55"/>
    <mergeCell ref="E42:H43"/>
    <mergeCell ref="F46:G46"/>
    <mergeCell ref="L36:L37"/>
    <mergeCell ref="O36:O37"/>
    <mergeCell ref="P36:R37"/>
    <mergeCell ref="D62:E62"/>
    <mergeCell ref="L55:M55"/>
    <mergeCell ref="K56:N57"/>
    <mergeCell ref="E28:G29"/>
    <mergeCell ref="A38:D41"/>
    <mergeCell ref="E38:F39"/>
    <mergeCell ref="G38:G39"/>
    <mergeCell ref="H38:K39"/>
    <mergeCell ref="I42:J43"/>
    <mergeCell ref="F62:G62"/>
    <mergeCell ref="I62:J62"/>
    <mergeCell ref="J44:K45"/>
    <mergeCell ref="L62:M62"/>
    <mergeCell ref="A24:D25"/>
    <mergeCell ref="E24:M25"/>
    <mergeCell ref="N22:R23"/>
    <mergeCell ref="E22:H23"/>
    <mergeCell ref="J22:M23"/>
    <mergeCell ref="N24:R25"/>
    <mergeCell ref="E26:G27"/>
    <mergeCell ref="M26:M27"/>
    <mergeCell ref="N26:O27"/>
    <mergeCell ref="P26:R27"/>
    <mergeCell ref="K26:L27"/>
    <mergeCell ref="H26:I27"/>
    <mergeCell ref="J26:J27"/>
  </mergeCells>
  <phoneticPr fontId="2"/>
  <dataValidations count="2">
    <dataValidation type="list" allowBlank="1" sqref="D62:E62 D55:E55 E34:F37 W34:X37 W26:Y29 E26:G29" xr:uid="{00000000-0002-0000-0200-000000000000}">
      <formula1>$G$71:$G$72</formula1>
    </dataValidation>
    <dataValidation type="list" allowBlank="1" sqref="AH30" xr:uid="{00000000-0002-0000-0200-000001000000}">
      <formula1>$A$68:$A$69</formula1>
    </dataValidation>
  </dataValidations>
  <pageMargins left="0.59055118110236227" right="0" top="0.39370078740157483" bottom="0" header="0.27559055118110237" footer="0.23622047244094491"/>
  <pageSetup paperSize="9" scale="95"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1</xdr:col>
                    <xdr:colOff>190500</xdr:colOff>
                    <xdr:row>6</xdr:row>
                    <xdr:rowOff>0</xdr:rowOff>
                  </from>
                  <to>
                    <xdr:col>3</xdr:col>
                    <xdr:colOff>19050</xdr:colOff>
                    <xdr:row>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CD76"/>
  <sheetViews>
    <sheetView showGridLines="0" showRowColHeaders="0" showOutlineSymbols="0" view="pageBreakPreview" topLeftCell="C1" zoomScale="120" zoomScaleNormal="100" workbookViewId="0">
      <selection activeCell="AE12" sqref="AE12:AM12"/>
    </sheetView>
  </sheetViews>
  <sheetFormatPr defaultRowHeight="13.5" outlineLevelRow="2" outlineLevelCol="2" x14ac:dyDescent="0.15"/>
  <cols>
    <col min="1" max="1" width="2.875" style="54" customWidth="1"/>
    <col min="2" max="2" width="1.875" style="54" customWidth="1"/>
    <col min="3" max="4" width="3.375" style="54" customWidth="1"/>
    <col min="5" max="5" width="6.25" style="54" customWidth="1" outlineLevel="1"/>
    <col min="6" max="7" width="1.75" style="54" customWidth="1" outlineLevel="1"/>
    <col min="8" max="8" width="2" style="54" customWidth="1" outlineLevel="1"/>
    <col min="9" max="12" width="1.375" style="54" customWidth="1" outlineLevel="1"/>
    <col min="13" max="13" width="1.5" style="54" customWidth="1" outlineLevel="2"/>
    <col min="14" max="16" width="1.375" style="54" customWidth="1" outlineLevel="2"/>
    <col min="17" max="17" width="1.75" style="54" customWidth="1" outlineLevel="1"/>
    <col min="18" max="18" width="1.5" style="54" customWidth="1" outlineLevel="1"/>
    <col min="19" max="20" width="1.25" style="54" customWidth="1" outlineLevel="1"/>
    <col min="21" max="21" width="1.375" style="54" customWidth="1" outlineLevel="1"/>
    <col min="22" max="22" width="1.5" style="54" customWidth="1" outlineLevel="1"/>
    <col min="23" max="23" width="2" style="54" customWidth="1" outlineLevel="1"/>
    <col min="24" max="24" width="1.375" style="54" customWidth="1" outlineLevel="1"/>
    <col min="25" max="25" width="1.25" style="54" customWidth="1" outlineLevel="1"/>
    <col min="26" max="26" width="1.25" style="54" customWidth="1"/>
    <col min="27" max="27" width="1.625" style="54" customWidth="1"/>
    <col min="28" max="28" width="1.75" style="54" customWidth="1"/>
    <col min="29" max="30" width="1.375" style="54" customWidth="1"/>
    <col min="31" max="31" width="2.125" style="54" customWidth="1"/>
    <col min="32" max="32" width="1.75" style="54" customWidth="1"/>
    <col min="33" max="33" width="1.25" style="54" customWidth="1"/>
    <col min="34" max="34" width="1.5" style="159" customWidth="1"/>
    <col min="35" max="35" width="1.375" style="54" customWidth="1"/>
    <col min="36" max="39" width="1.5" style="54" customWidth="1"/>
    <col min="40" max="40" width="1.125" style="54" customWidth="1"/>
    <col min="41" max="41" width="1.75" style="54" customWidth="1"/>
    <col min="42" max="42" width="1.875" style="54" customWidth="1"/>
    <col min="43" max="43" width="1.125" style="54" customWidth="1"/>
    <col min="44" max="46" width="1.5" style="54" customWidth="1"/>
    <col min="47" max="47" width="1.25" style="54" customWidth="1"/>
    <col min="48" max="53" width="1.5" style="54" customWidth="1"/>
    <col min="54" max="54" width="1.25" style="54" customWidth="1"/>
    <col min="55" max="55" width="1.75" style="54" customWidth="1"/>
    <col min="56" max="58" width="1.375" style="54" customWidth="1"/>
    <col min="59" max="62" width="1.25" style="54" customWidth="1"/>
    <col min="63" max="63" width="1.625" style="54" customWidth="1"/>
    <col min="64" max="64" width="1.25" style="54" customWidth="1"/>
    <col min="65" max="65" width="1" style="54" customWidth="1"/>
    <col min="66" max="66" width="1.375" style="54" customWidth="1"/>
    <col min="67" max="67" width="2" style="54" customWidth="1"/>
    <col min="68" max="68" width="1.25" style="54" customWidth="1"/>
    <col min="69" max="70" width="1.625" style="54" customWidth="1"/>
    <col min="71" max="98" width="4.625" style="54" customWidth="1"/>
    <col min="99" max="16384" width="9" style="54"/>
  </cols>
  <sheetData>
    <row r="1" spans="1:82" ht="13.5" customHeight="1" x14ac:dyDescent="0.15">
      <c r="A1" s="379" t="s">
        <v>158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166"/>
    </row>
    <row r="2" spans="1:82" ht="14.2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166"/>
    </row>
    <row r="3" spans="1:82" s="58" customFormat="1" ht="24.95" customHeight="1" x14ac:dyDescent="0.15">
      <c r="A3" s="55"/>
      <c r="B3" s="55"/>
      <c r="C3" s="715" t="s">
        <v>202</v>
      </c>
      <c r="D3" s="716"/>
      <c r="E3" s="717"/>
      <c r="F3" s="56"/>
      <c r="G3" s="615"/>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57"/>
      <c r="BP3" s="57"/>
      <c r="BQ3" s="57"/>
      <c r="BR3" s="57"/>
    </row>
    <row r="4" spans="1:82" ht="12" customHeight="1" x14ac:dyDescent="0.15">
      <c r="A4" s="617"/>
      <c r="B4" s="617"/>
      <c r="C4" s="617"/>
      <c r="D4" s="617"/>
      <c r="E4" s="617"/>
      <c r="F4" s="617"/>
      <c r="G4" s="617"/>
      <c r="H4" s="617"/>
      <c r="I4" s="617"/>
      <c r="J4" s="53"/>
      <c r="K4" s="53"/>
      <c r="L4" s="53"/>
      <c r="M4" s="53"/>
      <c r="N4" s="53"/>
      <c r="O4" s="53"/>
      <c r="P4" s="53"/>
      <c r="Q4" s="53"/>
      <c r="R4" s="53"/>
      <c r="S4" s="53"/>
      <c r="T4" s="53"/>
      <c r="U4" s="53"/>
      <c r="V4" s="53"/>
      <c r="W4" s="53"/>
      <c r="X4" s="53"/>
      <c r="Y4" s="53"/>
      <c r="Z4" s="53"/>
      <c r="AA4" s="53"/>
      <c r="AB4" s="53"/>
      <c r="AC4" s="53"/>
      <c r="AD4" s="53"/>
      <c r="AE4" s="53"/>
      <c r="AF4" s="53"/>
      <c r="AG4" s="53"/>
      <c r="AH4" s="59"/>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row>
    <row r="5" spans="1:82" ht="18" customHeight="1" x14ac:dyDescent="0.2">
      <c r="A5" s="617"/>
      <c r="B5" s="617"/>
      <c r="C5" s="617"/>
      <c r="D5" s="617"/>
      <c r="E5" s="617"/>
      <c r="F5" s="617"/>
      <c r="G5" s="617"/>
      <c r="H5" s="617"/>
      <c r="I5" s="617"/>
      <c r="J5" s="60"/>
      <c r="K5" s="60"/>
      <c r="L5" s="60"/>
      <c r="M5" s="60"/>
      <c r="N5" s="60"/>
      <c r="O5" s="60" t="s">
        <v>177</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53"/>
      <c r="BE5" s="53"/>
      <c r="BF5" s="53"/>
      <c r="BG5" s="53"/>
      <c r="BH5" s="53"/>
      <c r="BI5" s="53"/>
      <c r="BJ5" s="53"/>
      <c r="BK5" s="53"/>
      <c r="BL5" s="53"/>
      <c r="BM5" s="53"/>
      <c r="BN5" s="53"/>
      <c r="BO5" s="53"/>
      <c r="BP5" s="53"/>
      <c r="BQ5" s="53"/>
      <c r="BR5" s="53"/>
      <c r="BY5" s="61"/>
      <c r="BZ5" s="62"/>
      <c r="CA5" s="62"/>
      <c r="CB5" s="62"/>
      <c r="CC5" s="62"/>
      <c r="CD5" s="62"/>
    </row>
    <row r="6" spans="1:82" ht="7.5" customHeight="1" x14ac:dyDescent="0.2">
      <c r="A6" s="617"/>
      <c r="B6" s="617"/>
      <c r="C6" s="617"/>
      <c r="D6" s="617"/>
      <c r="E6" s="617"/>
      <c r="F6" s="617"/>
      <c r="G6" s="617"/>
      <c r="H6" s="617"/>
      <c r="I6" s="617"/>
      <c r="J6" s="63"/>
      <c r="K6" s="63"/>
      <c r="L6" s="63"/>
      <c r="M6" s="63"/>
      <c r="N6" s="63"/>
      <c r="O6" s="63"/>
      <c r="P6" s="63"/>
      <c r="Q6" s="63"/>
      <c r="R6" s="63"/>
      <c r="S6" s="63"/>
      <c r="T6" s="63"/>
      <c r="U6" s="64"/>
      <c r="V6" s="63"/>
      <c r="W6" s="63"/>
      <c r="X6" s="63"/>
      <c r="Y6" s="63"/>
      <c r="Z6" s="63"/>
      <c r="AA6" s="63"/>
      <c r="AB6" s="63"/>
      <c r="AC6" s="63"/>
      <c r="AD6" s="63"/>
      <c r="AE6" s="63"/>
      <c r="AF6" s="63"/>
      <c r="AG6" s="63"/>
      <c r="AH6" s="65"/>
      <c r="AI6" s="63"/>
      <c r="AJ6" s="63"/>
      <c r="AK6" s="63"/>
      <c r="AL6" s="63"/>
      <c r="AM6" s="63"/>
      <c r="AN6" s="63"/>
      <c r="AO6" s="63"/>
      <c r="AP6" s="63"/>
      <c r="AQ6" s="63"/>
      <c r="AR6" s="63"/>
      <c r="AS6" s="63"/>
      <c r="AT6" s="63"/>
      <c r="AU6" s="63"/>
      <c r="AV6" s="63"/>
      <c r="AW6" s="63"/>
      <c r="AX6" s="63"/>
      <c r="AY6" s="63"/>
      <c r="AZ6" s="63"/>
      <c r="BA6" s="63"/>
      <c r="BB6" s="63"/>
      <c r="BC6" s="63"/>
      <c r="BD6" s="63"/>
      <c r="BE6" s="53"/>
      <c r="BF6" s="53"/>
      <c r="BG6" s="53"/>
      <c r="BH6" s="53"/>
      <c r="BI6" s="53"/>
      <c r="BJ6" s="53"/>
      <c r="BK6" s="53"/>
      <c r="BL6" s="53"/>
      <c r="BM6" s="53"/>
      <c r="BN6" s="53"/>
      <c r="BO6" s="53"/>
      <c r="BP6" s="53"/>
      <c r="BQ6" s="53"/>
      <c r="BR6" s="53"/>
      <c r="BY6" s="62"/>
      <c r="BZ6" s="62"/>
      <c r="CA6" s="62"/>
      <c r="CB6" s="62"/>
      <c r="CC6" s="62"/>
      <c r="CD6" s="62"/>
    </row>
    <row r="7" spans="1:82" ht="15.75" customHeight="1" x14ac:dyDescent="0.15">
      <c r="A7" s="617"/>
      <c r="B7" s="617"/>
      <c r="C7" s="617"/>
      <c r="D7" s="617"/>
      <c r="E7" s="617"/>
      <c r="F7" s="617"/>
      <c r="G7" s="617"/>
      <c r="H7" s="617"/>
      <c r="I7" s="617"/>
      <c r="J7" s="53"/>
      <c r="K7" s="713"/>
      <c r="L7" s="713"/>
      <c r="M7" s="713"/>
      <c r="N7" s="619"/>
      <c r="O7" s="619"/>
      <c r="P7" s="620" t="s">
        <v>17</v>
      </c>
      <c r="Q7" s="620"/>
      <c r="R7" s="714"/>
      <c r="S7" s="714"/>
      <c r="T7" s="66" t="s">
        <v>46</v>
      </c>
      <c r="U7" s="66"/>
      <c r="V7" s="66"/>
      <c r="W7" s="66"/>
      <c r="X7" s="66"/>
      <c r="Y7" s="66"/>
      <c r="Z7" s="66"/>
      <c r="AA7" s="66"/>
      <c r="AB7" s="66"/>
      <c r="AC7" s="66"/>
      <c r="AD7" s="66"/>
      <c r="AE7" s="66"/>
      <c r="AF7" s="66"/>
      <c r="AG7" s="66"/>
      <c r="AH7" s="66"/>
      <c r="AI7" s="66"/>
      <c r="AJ7" s="66"/>
      <c r="AK7" s="66"/>
      <c r="AL7" s="66"/>
      <c r="AM7" s="67"/>
      <c r="AN7" s="66"/>
      <c r="AO7" s="66"/>
      <c r="AP7" s="66"/>
      <c r="AQ7" s="66"/>
      <c r="AR7" s="66"/>
      <c r="AS7" s="66"/>
      <c r="AT7" s="68"/>
      <c r="AU7" s="69"/>
      <c r="AV7" s="69"/>
      <c r="AW7" s="69"/>
      <c r="AX7" s="69"/>
      <c r="AY7" s="69"/>
      <c r="AZ7" s="69"/>
      <c r="BA7" s="69"/>
      <c r="BB7" s="69"/>
      <c r="BC7" s="69"/>
      <c r="BD7" s="69"/>
      <c r="BE7" s="69"/>
      <c r="BF7" s="69"/>
      <c r="BG7" s="69"/>
      <c r="BH7" s="69"/>
      <c r="BI7" s="69"/>
      <c r="BJ7" s="69"/>
      <c r="BK7" s="69"/>
      <c r="BL7" s="69"/>
      <c r="BM7" s="69"/>
      <c r="BN7" s="53"/>
      <c r="BO7" s="53"/>
      <c r="BP7" s="53"/>
      <c r="BQ7" s="53"/>
      <c r="BR7" s="53"/>
      <c r="BY7" s="62"/>
      <c r="BZ7" s="62"/>
      <c r="CA7" s="62"/>
      <c r="CB7" s="62"/>
      <c r="CC7" s="62"/>
      <c r="CD7" s="62"/>
    </row>
    <row r="8" spans="1:82" ht="4.5" customHeight="1" x14ac:dyDescent="0.15">
      <c r="A8" s="617"/>
      <c r="B8" s="617"/>
      <c r="C8" s="617"/>
      <c r="D8" s="617"/>
      <c r="E8" s="617"/>
      <c r="F8" s="617"/>
      <c r="G8" s="617"/>
      <c r="H8" s="617"/>
      <c r="I8" s="617"/>
      <c r="J8" s="7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2"/>
      <c r="AN8" s="71"/>
      <c r="AO8" s="71"/>
      <c r="AP8" s="71"/>
      <c r="AQ8" s="71"/>
      <c r="AR8" s="71"/>
      <c r="AS8" s="71"/>
      <c r="AT8" s="73"/>
      <c r="AU8" s="74"/>
      <c r="AV8" s="74"/>
      <c r="AW8" s="74"/>
      <c r="AX8" s="74"/>
      <c r="AY8" s="74"/>
      <c r="AZ8" s="74"/>
      <c r="BA8" s="74"/>
      <c r="BB8" s="74"/>
      <c r="BC8" s="74"/>
      <c r="BD8" s="74"/>
      <c r="BE8" s="74"/>
      <c r="BF8" s="74"/>
      <c r="BG8" s="74"/>
      <c r="BH8" s="74"/>
      <c r="BI8" s="74"/>
      <c r="BJ8" s="74"/>
      <c r="BK8" s="69"/>
      <c r="BL8" s="69"/>
      <c r="BM8" s="69"/>
      <c r="BN8" s="53"/>
      <c r="BO8" s="53"/>
      <c r="BP8" s="53"/>
      <c r="BQ8" s="53"/>
      <c r="BR8" s="53"/>
    </row>
    <row r="9" spans="1:82" ht="12" customHeight="1" x14ac:dyDescent="0.15">
      <c r="A9" s="617"/>
      <c r="B9" s="617"/>
      <c r="C9" s="617"/>
      <c r="D9" s="617"/>
      <c r="E9" s="617"/>
      <c r="F9" s="617"/>
      <c r="G9" s="617"/>
      <c r="H9" s="617"/>
      <c r="I9" s="617"/>
      <c r="J9" s="718"/>
      <c r="K9" s="718"/>
      <c r="L9" s="718"/>
      <c r="M9" s="624"/>
      <c r="N9" s="624"/>
      <c r="O9" s="621" t="s">
        <v>17</v>
      </c>
      <c r="P9" s="621"/>
      <c r="Q9" s="622"/>
      <c r="R9" s="622"/>
      <c r="S9" s="621" t="s">
        <v>47</v>
      </c>
      <c r="T9" s="621"/>
      <c r="U9" s="622"/>
      <c r="V9" s="622"/>
      <c r="W9" s="621" t="s">
        <v>48</v>
      </c>
      <c r="X9" s="621"/>
      <c r="Y9" s="70"/>
      <c r="Z9" s="70"/>
      <c r="AA9" s="70"/>
      <c r="AB9" s="70"/>
      <c r="AC9" s="70"/>
      <c r="AD9" s="70"/>
      <c r="AE9" s="70"/>
      <c r="AF9" s="70"/>
      <c r="AG9" s="70"/>
      <c r="AH9" s="70"/>
      <c r="AI9" s="70"/>
      <c r="AJ9" s="70"/>
      <c r="AK9" s="70"/>
      <c r="AL9" s="70"/>
      <c r="AM9" s="70"/>
      <c r="AN9" s="591" t="s">
        <v>49</v>
      </c>
      <c r="AO9" s="591"/>
      <c r="AP9" s="591"/>
      <c r="AQ9" s="591"/>
      <c r="AR9" s="612" t="s">
        <v>203</v>
      </c>
      <c r="AS9" s="612"/>
      <c r="AT9" s="612"/>
      <c r="AU9" s="612"/>
      <c r="AV9" s="612"/>
      <c r="AW9" s="612"/>
      <c r="AX9" s="612"/>
      <c r="AY9" s="612"/>
      <c r="AZ9" s="612"/>
      <c r="BA9" s="612"/>
      <c r="BB9" s="612"/>
      <c r="BC9" s="612"/>
      <c r="BD9" s="612"/>
      <c r="BE9" s="612"/>
      <c r="BF9" s="612"/>
      <c r="BG9" s="612"/>
      <c r="BH9" s="612"/>
      <c r="BI9" s="612"/>
      <c r="BJ9" s="612"/>
      <c r="BK9" s="70"/>
      <c r="BL9" s="70"/>
      <c r="BM9" s="70"/>
      <c r="BN9" s="70"/>
      <c r="BO9" s="70"/>
      <c r="BP9" s="70"/>
      <c r="BQ9" s="53"/>
      <c r="BR9" s="53"/>
    </row>
    <row r="10" spans="1:82" ht="9.9499999999999993" customHeight="1" x14ac:dyDescent="0.15">
      <c r="A10" s="617"/>
      <c r="B10" s="617"/>
      <c r="C10" s="617"/>
      <c r="D10" s="617"/>
      <c r="E10" s="617"/>
      <c r="F10" s="617"/>
      <c r="G10" s="617"/>
      <c r="H10" s="617"/>
      <c r="I10" s="617"/>
      <c r="J10" s="718"/>
      <c r="K10" s="718"/>
      <c r="L10" s="718"/>
      <c r="M10" s="624"/>
      <c r="N10" s="624"/>
      <c r="O10" s="621"/>
      <c r="P10" s="621"/>
      <c r="Q10" s="622"/>
      <c r="R10" s="622"/>
      <c r="S10" s="621"/>
      <c r="T10" s="621"/>
      <c r="U10" s="622"/>
      <c r="V10" s="622"/>
      <c r="W10" s="621"/>
      <c r="X10" s="621"/>
      <c r="Y10" s="70"/>
      <c r="Z10" s="70"/>
      <c r="AA10" s="70"/>
      <c r="AB10" s="70"/>
      <c r="AC10" s="70"/>
      <c r="AD10" s="70"/>
      <c r="AE10" s="70"/>
      <c r="AF10" s="613" t="s">
        <v>50</v>
      </c>
      <c r="AG10" s="613"/>
      <c r="AH10" s="613"/>
      <c r="AI10" s="613"/>
      <c r="AJ10" s="613"/>
      <c r="AK10" s="613"/>
      <c r="AL10" s="613"/>
      <c r="AM10" s="70"/>
      <c r="AN10" s="591"/>
      <c r="AO10" s="591"/>
      <c r="AP10" s="591"/>
      <c r="AQ10" s="591"/>
      <c r="AR10" s="612"/>
      <c r="AS10" s="612"/>
      <c r="AT10" s="612"/>
      <c r="AU10" s="612"/>
      <c r="AV10" s="612"/>
      <c r="AW10" s="612"/>
      <c r="AX10" s="612"/>
      <c r="AY10" s="612"/>
      <c r="AZ10" s="612"/>
      <c r="BA10" s="612"/>
      <c r="BB10" s="612"/>
      <c r="BC10" s="612"/>
      <c r="BD10" s="612"/>
      <c r="BE10" s="612"/>
      <c r="BF10" s="612"/>
      <c r="BG10" s="612"/>
      <c r="BH10" s="612"/>
      <c r="BI10" s="612"/>
      <c r="BJ10" s="612"/>
      <c r="BK10" s="70"/>
      <c r="BL10" s="70"/>
      <c r="BM10" s="70"/>
      <c r="BN10" s="70"/>
      <c r="BO10" s="70"/>
      <c r="BP10" s="70"/>
      <c r="BQ10" s="53"/>
      <c r="BR10" s="53"/>
    </row>
    <row r="11" spans="1:82" ht="15" customHeight="1" thickBot="1" x14ac:dyDescent="0.2">
      <c r="A11" s="617"/>
      <c r="B11" s="617"/>
      <c r="C11" s="617"/>
      <c r="D11" s="617"/>
      <c r="E11" s="617"/>
      <c r="F11" s="617"/>
      <c r="G11" s="617"/>
      <c r="H11" s="617"/>
      <c r="I11" s="617"/>
      <c r="J11" s="70"/>
      <c r="K11" s="70"/>
      <c r="L11" s="70"/>
      <c r="M11" s="70"/>
      <c r="N11" s="70"/>
      <c r="O11" s="70"/>
      <c r="P11" s="70"/>
      <c r="Q11" s="70"/>
      <c r="R11" s="70"/>
      <c r="S11" s="70"/>
      <c r="T11" s="70"/>
      <c r="U11" s="70"/>
      <c r="V11" s="70"/>
      <c r="W11" s="70"/>
      <c r="X11" s="70"/>
      <c r="Y11" s="70"/>
      <c r="Z11" s="70"/>
      <c r="AA11" s="70"/>
      <c r="AB11" s="70"/>
      <c r="AC11" s="74"/>
      <c r="AD11" s="75"/>
      <c r="AE11" s="70"/>
      <c r="AF11" s="613"/>
      <c r="AG11" s="613"/>
      <c r="AH11" s="613"/>
      <c r="AI11" s="613"/>
      <c r="AJ11" s="613"/>
      <c r="AK11" s="613"/>
      <c r="AL11" s="613"/>
      <c r="AM11" s="70"/>
      <c r="AN11" s="384" t="s">
        <v>51</v>
      </c>
      <c r="AO11" s="384"/>
      <c r="AP11" s="384"/>
      <c r="AQ11" s="384"/>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53"/>
      <c r="BR11" s="53"/>
    </row>
    <row r="12" spans="1:82" ht="20.100000000000001" customHeight="1" thickBot="1" x14ac:dyDescent="0.2">
      <c r="A12" s="77"/>
      <c r="B12" s="77"/>
      <c r="C12" s="77"/>
      <c r="D12" s="77"/>
      <c r="E12" s="77"/>
      <c r="F12" s="77"/>
      <c r="G12" s="576" t="s">
        <v>52</v>
      </c>
      <c r="H12" s="577"/>
      <c r="I12" s="577"/>
      <c r="J12" s="577"/>
      <c r="K12" s="577"/>
      <c r="L12" s="577"/>
      <c r="M12" s="577"/>
      <c r="N12" s="577"/>
      <c r="O12" s="577"/>
      <c r="P12" s="578"/>
      <c r="Q12" s="586" t="s">
        <v>205</v>
      </c>
      <c r="R12" s="587"/>
      <c r="S12" s="587"/>
      <c r="T12" s="587"/>
      <c r="U12" s="587"/>
      <c r="V12" s="587"/>
      <c r="W12" s="587"/>
      <c r="X12" s="587"/>
      <c r="Y12" s="587"/>
      <c r="Z12" s="587"/>
      <c r="AA12" s="587"/>
      <c r="AB12" s="587"/>
      <c r="AC12" s="587"/>
      <c r="AD12" s="588"/>
      <c r="AE12" s="590" t="s">
        <v>53</v>
      </c>
      <c r="AF12" s="415"/>
      <c r="AG12" s="415"/>
      <c r="AH12" s="415"/>
      <c r="AI12" s="415"/>
      <c r="AJ12" s="415"/>
      <c r="AK12" s="415"/>
      <c r="AL12" s="415"/>
      <c r="AM12" s="415"/>
      <c r="AN12" s="591" t="s">
        <v>54</v>
      </c>
      <c r="AO12" s="591"/>
      <c r="AP12" s="591"/>
      <c r="AQ12" s="591"/>
      <c r="AR12" s="614" t="s">
        <v>204</v>
      </c>
      <c r="AS12" s="614"/>
      <c r="AT12" s="614"/>
      <c r="AU12" s="614"/>
      <c r="AV12" s="614"/>
      <c r="AW12" s="614"/>
      <c r="AX12" s="614"/>
      <c r="AY12" s="614"/>
      <c r="AZ12" s="614"/>
      <c r="BA12" s="614"/>
      <c r="BB12" s="614"/>
      <c r="BC12" s="614"/>
      <c r="BD12" s="614"/>
      <c r="BE12" s="614"/>
      <c r="BF12" s="614"/>
      <c r="BG12" s="614"/>
      <c r="BH12" s="614"/>
      <c r="BI12" s="614"/>
      <c r="BJ12" s="614"/>
      <c r="BK12" s="591"/>
      <c r="BL12" s="591"/>
      <c r="BM12" s="591"/>
      <c r="BN12" s="591"/>
      <c r="BO12" s="70"/>
      <c r="BP12" s="70"/>
      <c r="BQ12" s="53"/>
      <c r="BR12" s="53"/>
    </row>
    <row r="13" spans="1:82" ht="15" customHeight="1" thickBot="1" x14ac:dyDescent="0.2">
      <c r="A13" s="77"/>
      <c r="B13" s="77"/>
      <c r="C13" s="77"/>
      <c r="D13" s="77"/>
      <c r="E13" s="77"/>
      <c r="F13" s="77"/>
      <c r="G13" s="576" t="s">
        <v>55</v>
      </c>
      <c r="H13" s="577"/>
      <c r="I13" s="577"/>
      <c r="J13" s="577"/>
      <c r="K13" s="577"/>
      <c r="L13" s="577"/>
      <c r="M13" s="577"/>
      <c r="N13" s="577"/>
      <c r="O13" s="577"/>
      <c r="P13" s="578"/>
      <c r="Q13" s="579" t="s">
        <v>206</v>
      </c>
      <c r="R13" s="580"/>
      <c r="S13" s="580"/>
      <c r="T13" s="580"/>
      <c r="U13" s="580"/>
      <c r="V13" s="580"/>
      <c r="W13" s="580"/>
      <c r="X13" s="580"/>
      <c r="Y13" s="580"/>
      <c r="Z13" s="580"/>
      <c r="AA13" s="580"/>
      <c r="AB13" s="580"/>
      <c r="AC13" s="580"/>
      <c r="AD13" s="581"/>
      <c r="AE13" s="70"/>
      <c r="AF13" s="70"/>
      <c r="AG13" s="70"/>
      <c r="AH13" s="70"/>
      <c r="AI13" s="70"/>
      <c r="AJ13" s="70"/>
      <c r="AK13" s="70"/>
      <c r="AL13" s="78" t="s">
        <v>56</v>
      </c>
      <c r="AM13" s="78"/>
      <c r="AN13" s="78"/>
      <c r="AO13" s="78"/>
      <c r="AP13" s="78"/>
      <c r="AQ13" s="79"/>
      <c r="AR13" s="585"/>
      <c r="AS13" s="585"/>
      <c r="AT13" s="585"/>
      <c r="AU13" s="585"/>
      <c r="AV13" s="585"/>
      <c r="AW13" s="585"/>
      <c r="AX13" s="585"/>
      <c r="AY13" s="585"/>
      <c r="AZ13" s="585"/>
      <c r="BA13" s="585"/>
      <c r="BB13" s="585"/>
      <c r="BC13" s="585"/>
      <c r="BD13" s="585"/>
      <c r="BE13" s="585"/>
      <c r="BF13" s="585"/>
      <c r="BG13" s="585"/>
      <c r="BH13" s="585"/>
      <c r="BI13" s="585"/>
      <c r="BJ13" s="585"/>
      <c r="BK13" s="74" t="s">
        <v>57</v>
      </c>
      <c r="BL13" s="70"/>
      <c r="BM13" s="70"/>
      <c r="BN13" s="70"/>
      <c r="BO13" s="70"/>
      <c r="BP13" s="70"/>
      <c r="BQ13" s="53"/>
      <c r="BR13" s="53"/>
    </row>
    <row r="14" spans="1:82" ht="7.7" customHeight="1" thickBot="1" x14ac:dyDescent="0.2">
      <c r="A14" s="77"/>
      <c r="B14" s="77"/>
      <c r="C14" s="77"/>
      <c r="D14" s="77"/>
      <c r="E14" s="77"/>
      <c r="F14" s="77"/>
      <c r="G14" s="576"/>
      <c r="H14" s="577"/>
      <c r="I14" s="577"/>
      <c r="J14" s="577"/>
      <c r="K14" s="577"/>
      <c r="L14" s="577"/>
      <c r="M14" s="577"/>
      <c r="N14" s="577"/>
      <c r="O14" s="577"/>
      <c r="P14" s="578"/>
      <c r="Q14" s="582"/>
      <c r="R14" s="583"/>
      <c r="S14" s="583"/>
      <c r="T14" s="583"/>
      <c r="U14" s="583"/>
      <c r="V14" s="583"/>
      <c r="W14" s="583"/>
      <c r="X14" s="583"/>
      <c r="Y14" s="583"/>
      <c r="Z14" s="583"/>
      <c r="AA14" s="583"/>
      <c r="AB14" s="583"/>
      <c r="AC14" s="583"/>
      <c r="AD14" s="584"/>
      <c r="AE14" s="80"/>
      <c r="AF14" s="81"/>
      <c r="AG14" s="81"/>
      <c r="AH14" s="82"/>
      <c r="AI14" s="83"/>
      <c r="AJ14" s="83"/>
      <c r="AK14" s="82"/>
      <c r="AL14" s="76"/>
      <c r="AM14" s="76"/>
      <c r="AN14" s="76"/>
      <c r="AO14" s="76"/>
      <c r="AP14" s="76"/>
      <c r="AQ14" s="76"/>
      <c r="AR14" s="84"/>
      <c r="AS14" s="84"/>
      <c r="AT14" s="84"/>
      <c r="AU14" s="84"/>
      <c r="AV14" s="84"/>
      <c r="AW14" s="84"/>
      <c r="AX14" s="84"/>
      <c r="AY14" s="84"/>
      <c r="AZ14" s="84"/>
      <c r="BA14" s="84"/>
      <c r="BB14" s="84"/>
      <c r="BC14" s="84"/>
      <c r="BD14" s="84"/>
      <c r="BE14" s="84"/>
      <c r="BF14" s="84"/>
      <c r="BG14" s="84"/>
      <c r="BH14" s="84"/>
      <c r="BI14" s="84"/>
      <c r="BJ14" s="84"/>
      <c r="BK14" s="85"/>
      <c r="BL14" s="70"/>
      <c r="BM14" s="70"/>
      <c r="BN14" s="70"/>
      <c r="BO14" s="53"/>
      <c r="BP14" s="53"/>
      <c r="BQ14" s="53"/>
      <c r="BR14" s="53"/>
    </row>
    <row r="15" spans="1:82" ht="13.5" customHeight="1" thickBot="1" x14ac:dyDescent="0.2">
      <c r="A15" s="53"/>
      <c r="B15" s="53"/>
      <c r="C15" s="576" t="s">
        <v>58</v>
      </c>
      <c r="D15" s="577"/>
      <c r="E15" s="589"/>
      <c r="F15" s="53"/>
      <c r="G15" s="481" t="s">
        <v>59</v>
      </c>
      <c r="H15" s="482"/>
      <c r="I15" s="482"/>
      <c r="J15" s="482"/>
      <c r="K15" s="482"/>
      <c r="L15" s="482"/>
      <c r="M15" s="482"/>
      <c r="N15" s="482"/>
      <c r="O15" s="482"/>
      <c r="P15" s="483"/>
      <c r="Q15" s="535"/>
      <c r="R15" s="536"/>
      <c r="S15" s="698" t="s">
        <v>274</v>
      </c>
      <c r="T15" s="698"/>
      <c r="U15" s="536" t="s">
        <v>17</v>
      </c>
      <c r="V15" s="698">
        <v>1</v>
      </c>
      <c r="W15" s="698"/>
      <c r="X15" s="536" t="s">
        <v>18</v>
      </c>
      <c r="Y15" s="712">
        <v>1</v>
      </c>
      <c r="Z15" s="712"/>
      <c r="AA15" s="86" t="s">
        <v>19</v>
      </c>
      <c r="AB15" s="86" t="s">
        <v>60</v>
      </c>
      <c r="AC15" s="86"/>
      <c r="AD15" s="87"/>
      <c r="AE15" s="535"/>
      <c r="AF15" s="536"/>
      <c r="AG15" s="705" t="s">
        <v>274</v>
      </c>
      <c r="AH15" s="705"/>
      <c r="AI15" s="536" t="s">
        <v>17</v>
      </c>
      <c r="AJ15" s="705">
        <v>1</v>
      </c>
      <c r="AK15" s="705"/>
      <c r="AL15" s="536" t="s">
        <v>18</v>
      </c>
      <c r="AM15" s="711">
        <v>9</v>
      </c>
      <c r="AN15" s="711"/>
      <c r="AO15" s="86" t="s">
        <v>19</v>
      </c>
      <c r="AP15" s="86" t="s">
        <v>60</v>
      </c>
      <c r="AQ15" s="86"/>
      <c r="AR15" s="87"/>
      <c r="AS15" s="535" t="s">
        <v>37</v>
      </c>
      <c r="AT15" s="536"/>
      <c r="AU15" s="592"/>
      <c r="AV15" s="592"/>
      <c r="AW15" s="536" t="s">
        <v>17</v>
      </c>
      <c r="AX15" s="592"/>
      <c r="AY15" s="592"/>
      <c r="AZ15" s="536" t="s">
        <v>18</v>
      </c>
      <c r="BA15" s="707"/>
      <c r="BB15" s="707"/>
      <c r="BC15" s="86" t="s">
        <v>19</v>
      </c>
      <c r="BD15" s="86" t="s">
        <v>60</v>
      </c>
      <c r="BE15" s="86"/>
      <c r="BF15" s="88"/>
      <c r="BG15" s="594" t="s">
        <v>61</v>
      </c>
      <c r="BH15" s="595"/>
      <c r="BI15" s="595"/>
      <c r="BJ15" s="595"/>
      <c r="BK15" s="595"/>
      <c r="BL15" s="595"/>
      <c r="BM15" s="595"/>
      <c r="BN15" s="595"/>
      <c r="BO15" s="595"/>
      <c r="BP15" s="596"/>
      <c r="BQ15" s="53"/>
      <c r="BR15" s="53"/>
    </row>
    <row r="16" spans="1:82" ht="13.5" customHeight="1" x14ac:dyDescent="0.15">
      <c r="A16" s="53"/>
      <c r="B16" s="53"/>
      <c r="C16" s="53"/>
      <c r="D16" s="603">
        <v>980000</v>
      </c>
      <c r="E16" s="604"/>
      <c r="F16" s="89"/>
      <c r="G16" s="519"/>
      <c r="H16" s="520"/>
      <c r="I16" s="520"/>
      <c r="J16" s="520"/>
      <c r="K16" s="520"/>
      <c r="L16" s="520"/>
      <c r="M16" s="520"/>
      <c r="N16" s="520"/>
      <c r="O16" s="520"/>
      <c r="P16" s="521"/>
      <c r="Q16" s="538"/>
      <c r="R16" s="539"/>
      <c r="S16" s="699"/>
      <c r="T16" s="699"/>
      <c r="U16" s="539"/>
      <c r="V16" s="699"/>
      <c r="W16" s="699"/>
      <c r="X16" s="539"/>
      <c r="Y16" s="607">
        <v>8</v>
      </c>
      <c r="Z16" s="607"/>
      <c r="AA16" s="90" t="s">
        <v>19</v>
      </c>
      <c r="AB16" s="90" t="s">
        <v>62</v>
      </c>
      <c r="AC16" s="90"/>
      <c r="AD16" s="91"/>
      <c r="AE16" s="538"/>
      <c r="AF16" s="539"/>
      <c r="AG16" s="706"/>
      <c r="AH16" s="706"/>
      <c r="AI16" s="539"/>
      <c r="AJ16" s="706"/>
      <c r="AK16" s="706"/>
      <c r="AL16" s="539"/>
      <c r="AM16" s="709">
        <v>31</v>
      </c>
      <c r="AN16" s="709"/>
      <c r="AO16" s="90" t="s">
        <v>19</v>
      </c>
      <c r="AP16" s="90" t="s">
        <v>62</v>
      </c>
      <c r="AQ16" s="90"/>
      <c r="AR16" s="91"/>
      <c r="AS16" s="538"/>
      <c r="AT16" s="539"/>
      <c r="AU16" s="593"/>
      <c r="AV16" s="593"/>
      <c r="AW16" s="539"/>
      <c r="AX16" s="593"/>
      <c r="AY16" s="593"/>
      <c r="AZ16" s="539"/>
      <c r="BA16" s="710"/>
      <c r="BB16" s="710"/>
      <c r="BC16" s="90" t="s">
        <v>19</v>
      </c>
      <c r="BD16" s="90" t="s">
        <v>62</v>
      </c>
      <c r="BE16" s="90"/>
      <c r="BF16" s="92"/>
      <c r="BG16" s="597"/>
      <c r="BH16" s="598"/>
      <c r="BI16" s="598"/>
      <c r="BJ16" s="598"/>
      <c r="BK16" s="598"/>
      <c r="BL16" s="598"/>
      <c r="BM16" s="598"/>
      <c r="BN16" s="598"/>
      <c r="BO16" s="598"/>
      <c r="BP16" s="599"/>
      <c r="BQ16" s="53"/>
      <c r="BR16" s="53"/>
    </row>
    <row r="17" spans="1:70" ht="15" customHeight="1" outlineLevel="1" thickBot="1" x14ac:dyDescent="0.2">
      <c r="A17" s="53"/>
      <c r="B17" s="53"/>
      <c r="C17" s="53"/>
      <c r="D17" s="605"/>
      <c r="E17" s="606"/>
      <c r="F17" s="89"/>
      <c r="G17" s="609" t="s">
        <v>63</v>
      </c>
      <c r="H17" s="610"/>
      <c r="I17" s="610"/>
      <c r="J17" s="610"/>
      <c r="K17" s="610"/>
      <c r="L17" s="610"/>
      <c r="M17" s="610"/>
      <c r="N17" s="610"/>
      <c r="O17" s="610"/>
      <c r="P17" s="611"/>
      <c r="Q17" s="564" t="s">
        <v>64</v>
      </c>
      <c r="R17" s="541"/>
      <c r="S17" s="708">
        <v>6</v>
      </c>
      <c r="T17" s="708"/>
      <c r="U17" s="708"/>
      <c r="V17" s="708"/>
      <c r="W17" s="708"/>
      <c r="X17" s="708"/>
      <c r="Y17" s="708"/>
      <c r="Z17" s="708"/>
      <c r="AA17" s="708"/>
      <c r="AB17" s="708"/>
      <c r="AC17" s="541" t="s">
        <v>48</v>
      </c>
      <c r="AD17" s="553"/>
      <c r="AE17" s="564" t="s">
        <v>65</v>
      </c>
      <c r="AF17" s="541"/>
      <c r="AG17" s="704">
        <v>17</v>
      </c>
      <c r="AH17" s="704"/>
      <c r="AI17" s="704"/>
      <c r="AJ17" s="704"/>
      <c r="AK17" s="704"/>
      <c r="AL17" s="704"/>
      <c r="AM17" s="704"/>
      <c r="AN17" s="704"/>
      <c r="AO17" s="704"/>
      <c r="AP17" s="704"/>
      <c r="AQ17" s="541" t="s">
        <v>48</v>
      </c>
      <c r="AR17" s="553"/>
      <c r="AS17" s="564" t="s">
        <v>66</v>
      </c>
      <c r="AT17" s="541"/>
      <c r="AU17" s="554"/>
      <c r="AV17" s="554"/>
      <c r="AW17" s="554"/>
      <c r="AX17" s="554"/>
      <c r="AY17" s="554"/>
      <c r="AZ17" s="554"/>
      <c r="BA17" s="554"/>
      <c r="BB17" s="554"/>
      <c r="BC17" s="554"/>
      <c r="BD17" s="554"/>
      <c r="BE17" s="541" t="s">
        <v>48</v>
      </c>
      <c r="BF17" s="542"/>
      <c r="BG17" s="597"/>
      <c r="BH17" s="598"/>
      <c r="BI17" s="598"/>
      <c r="BJ17" s="598"/>
      <c r="BK17" s="598"/>
      <c r="BL17" s="598"/>
      <c r="BM17" s="598"/>
      <c r="BN17" s="598"/>
      <c r="BO17" s="598"/>
      <c r="BP17" s="599"/>
      <c r="BQ17" s="53"/>
      <c r="BR17" s="53"/>
    </row>
    <row r="18" spans="1:70" ht="12" customHeight="1" outlineLevel="1" thickBot="1" x14ac:dyDescent="0.2">
      <c r="A18" s="53"/>
      <c r="B18" s="53"/>
      <c r="C18" s="543" t="s">
        <v>159</v>
      </c>
      <c r="D18" s="544"/>
      <c r="E18" s="545"/>
      <c r="F18" s="53"/>
      <c r="G18" s="519" t="s">
        <v>210</v>
      </c>
      <c r="H18" s="520"/>
      <c r="I18" s="520"/>
      <c r="J18" s="520"/>
      <c r="K18" s="520"/>
      <c r="L18" s="520"/>
      <c r="M18" s="520"/>
      <c r="N18" s="520"/>
      <c r="O18" s="520"/>
      <c r="P18" s="521"/>
      <c r="Q18" s="198"/>
      <c r="R18" s="197"/>
      <c r="S18" s="708">
        <v>10</v>
      </c>
      <c r="T18" s="708"/>
      <c r="U18" s="708"/>
      <c r="V18" s="708"/>
      <c r="W18" s="708"/>
      <c r="X18" s="708"/>
      <c r="Y18" s="708"/>
      <c r="Z18" s="708"/>
      <c r="AA18" s="708"/>
      <c r="AB18" s="708"/>
      <c r="AC18" s="541" t="s">
        <v>67</v>
      </c>
      <c r="AD18" s="553"/>
      <c r="AE18" s="210"/>
      <c r="AF18" s="211"/>
      <c r="AG18" s="704">
        <v>10</v>
      </c>
      <c r="AH18" s="704"/>
      <c r="AI18" s="704"/>
      <c r="AJ18" s="704"/>
      <c r="AK18" s="704"/>
      <c r="AL18" s="704"/>
      <c r="AM18" s="704"/>
      <c r="AN18" s="704"/>
      <c r="AO18" s="704"/>
      <c r="AP18" s="704"/>
      <c r="AQ18" s="541" t="s">
        <v>67</v>
      </c>
      <c r="AR18" s="553"/>
      <c r="AS18" s="212"/>
      <c r="AT18" s="212"/>
      <c r="AU18" s="554"/>
      <c r="AV18" s="554"/>
      <c r="AW18" s="554"/>
      <c r="AX18" s="554"/>
      <c r="AY18" s="554"/>
      <c r="AZ18" s="554"/>
      <c r="BA18" s="554"/>
      <c r="BB18" s="554"/>
      <c r="BC18" s="554"/>
      <c r="BD18" s="554"/>
      <c r="BE18" s="541" t="s">
        <v>67</v>
      </c>
      <c r="BF18" s="542"/>
      <c r="BG18" s="600"/>
      <c r="BH18" s="601"/>
      <c r="BI18" s="601"/>
      <c r="BJ18" s="601"/>
      <c r="BK18" s="601"/>
      <c r="BL18" s="601"/>
      <c r="BM18" s="601"/>
      <c r="BN18" s="601"/>
      <c r="BO18" s="601"/>
      <c r="BP18" s="602"/>
      <c r="BQ18" s="53"/>
      <c r="BR18" s="53"/>
    </row>
    <row r="19" spans="1:70" ht="12" customHeight="1" outlineLevel="1" thickBot="1" x14ac:dyDescent="0.2">
      <c r="A19" s="53"/>
      <c r="B19" s="53"/>
      <c r="C19" s="546"/>
      <c r="D19" s="547"/>
      <c r="E19" s="548"/>
      <c r="F19" s="53"/>
      <c r="G19" s="519" t="s">
        <v>211</v>
      </c>
      <c r="H19" s="520"/>
      <c r="I19" s="520"/>
      <c r="J19" s="520"/>
      <c r="K19" s="520"/>
      <c r="L19" s="520"/>
      <c r="M19" s="520"/>
      <c r="N19" s="520"/>
      <c r="O19" s="520"/>
      <c r="P19" s="521"/>
      <c r="Q19" s="202"/>
      <c r="R19" s="203"/>
      <c r="S19" s="708">
        <v>10</v>
      </c>
      <c r="T19" s="708"/>
      <c r="U19" s="708"/>
      <c r="V19" s="708"/>
      <c r="W19" s="708"/>
      <c r="X19" s="708"/>
      <c r="Y19" s="708"/>
      <c r="Z19" s="708"/>
      <c r="AA19" s="708"/>
      <c r="AB19" s="708"/>
      <c r="AC19" s="541" t="s">
        <v>67</v>
      </c>
      <c r="AD19" s="553"/>
      <c r="AE19" s="204"/>
      <c r="AF19" s="205"/>
      <c r="AG19" s="704">
        <v>0</v>
      </c>
      <c r="AH19" s="704"/>
      <c r="AI19" s="704"/>
      <c r="AJ19" s="704"/>
      <c r="AK19" s="704"/>
      <c r="AL19" s="704"/>
      <c r="AM19" s="704"/>
      <c r="AN19" s="704"/>
      <c r="AO19" s="704"/>
      <c r="AP19" s="704"/>
      <c r="AQ19" s="541" t="s">
        <v>67</v>
      </c>
      <c r="AR19" s="553"/>
      <c r="AS19" s="117"/>
      <c r="AT19" s="117"/>
      <c r="AU19" s="206"/>
      <c r="AV19" s="206"/>
      <c r="AW19" s="206"/>
      <c r="AX19" s="206"/>
      <c r="AY19" s="206"/>
      <c r="AZ19" s="206"/>
      <c r="BA19" s="206"/>
      <c r="BB19" s="206"/>
      <c r="BC19" s="206"/>
      <c r="BD19" s="206"/>
      <c r="BE19" s="203"/>
      <c r="BF19" s="207"/>
      <c r="BG19" s="208"/>
      <c r="BH19" s="199"/>
      <c r="BI19" s="199"/>
      <c r="BJ19" s="199"/>
      <c r="BK19" s="199"/>
      <c r="BL19" s="199"/>
      <c r="BM19" s="199"/>
      <c r="BN19" s="199"/>
      <c r="BO19" s="199"/>
      <c r="BP19" s="209"/>
      <c r="BQ19" s="53"/>
      <c r="BR19" s="53"/>
    </row>
    <row r="20" spans="1:70" ht="12" customHeight="1" outlineLevel="1" thickBot="1" x14ac:dyDescent="0.2">
      <c r="A20" s="53"/>
      <c r="B20" s="53"/>
      <c r="C20" s="549"/>
      <c r="D20" s="550"/>
      <c r="E20" s="551"/>
      <c r="F20" s="53"/>
      <c r="G20" s="528" t="s">
        <v>68</v>
      </c>
      <c r="H20" s="529"/>
      <c r="I20" s="529"/>
      <c r="J20" s="529"/>
      <c r="K20" s="529"/>
      <c r="L20" s="529"/>
      <c r="M20" s="529"/>
      <c r="N20" s="529"/>
      <c r="O20" s="529"/>
      <c r="P20" s="530"/>
      <c r="Q20" s="531" t="s">
        <v>69</v>
      </c>
      <c r="R20" s="468"/>
      <c r="S20" s="468"/>
      <c r="T20" s="468"/>
      <c r="U20" s="468"/>
      <c r="V20" s="468"/>
      <c r="W20" s="468"/>
      <c r="X20" s="468"/>
      <c r="Y20" s="468"/>
      <c r="Z20" s="468"/>
      <c r="AA20" s="468"/>
      <c r="AB20" s="468"/>
      <c r="AC20" s="468"/>
      <c r="AD20" s="532"/>
      <c r="AE20" s="531" t="s">
        <v>69</v>
      </c>
      <c r="AF20" s="468"/>
      <c r="AG20" s="468"/>
      <c r="AH20" s="468"/>
      <c r="AI20" s="468"/>
      <c r="AJ20" s="468"/>
      <c r="AK20" s="468"/>
      <c r="AL20" s="468"/>
      <c r="AM20" s="468"/>
      <c r="AN20" s="468"/>
      <c r="AO20" s="468"/>
      <c r="AP20" s="468"/>
      <c r="AQ20" s="468"/>
      <c r="AR20" s="532"/>
      <c r="AS20" s="535" t="s">
        <v>69</v>
      </c>
      <c r="AT20" s="536"/>
      <c r="AU20" s="536"/>
      <c r="AV20" s="536"/>
      <c r="AW20" s="536"/>
      <c r="AX20" s="536"/>
      <c r="AY20" s="536"/>
      <c r="AZ20" s="536"/>
      <c r="BA20" s="536"/>
      <c r="BB20" s="536"/>
      <c r="BC20" s="536"/>
      <c r="BD20" s="536"/>
      <c r="BE20" s="536"/>
      <c r="BF20" s="537"/>
      <c r="BG20" s="525" t="s">
        <v>70</v>
      </c>
      <c r="BH20" s="526"/>
      <c r="BI20" s="526"/>
      <c r="BJ20" s="526"/>
      <c r="BK20" s="526"/>
      <c r="BL20" s="526"/>
      <c r="BM20" s="526"/>
      <c r="BN20" s="526"/>
      <c r="BO20" s="526"/>
      <c r="BP20" s="527"/>
      <c r="BQ20" s="53"/>
      <c r="BR20" s="53"/>
    </row>
    <row r="21" spans="1:70" ht="12" customHeight="1" outlineLevel="1" x14ac:dyDescent="0.15">
      <c r="A21" s="555" t="s">
        <v>71</v>
      </c>
      <c r="B21" s="555"/>
      <c r="C21" s="555"/>
      <c r="D21" s="556">
        <v>23</v>
      </c>
      <c r="E21" s="557"/>
      <c r="F21" s="89"/>
      <c r="G21" s="519" t="s">
        <v>72</v>
      </c>
      <c r="H21" s="520"/>
      <c r="I21" s="520"/>
      <c r="J21" s="521"/>
      <c r="K21" s="427" t="s">
        <v>73</v>
      </c>
      <c r="L21" s="412"/>
      <c r="M21" s="412"/>
      <c r="N21" s="412"/>
      <c r="O21" s="412"/>
      <c r="P21" s="413"/>
      <c r="Q21" s="533"/>
      <c r="R21" s="469"/>
      <c r="S21" s="469"/>
      <c r="T21" s="469"/>
      <c r="U21" s="469"/>
      <c r="V21" s="469"/>
      <c r="W21" s="469"/>
      <c r="X21" s="469"/>
      <c r="Y21" s="469"/>
      <c r="Z21" s="469"/>
      <c r="AA21" s="469"/>
      <c r="AB21" s="469"/>
      <c r="AC21" s="469"/>
      <c r="AD21" s="534"/>
      <c r="AE21" s="533"/>
      <c r="AF21" s="469"/>
      <c r="AG21" s="469"/>
      <c r="AH21" s="469"/>
      <c r="AI21" s="469"/>
      <c r="AJ21" s="469"/>
      <c r="AK21" s="469"/>
      <c r="AL21" s="469"/>
      <c r="AM21" s="469"/>
      <c r="AN21" s="469"/>
      <c r="AO21" s="469"/>
      <c r="AP21" s="469"/>
      <c r="AQ21" s="469"/>
      <c r="AR21" s="534"/>
      <c r="AS21" s="538"/>
      <c r="AT21" s="539"/>
      <c r="AU21" s="539"/>
      <c r="AV21" s="539"/>
      <c r="AW21" s="539"/>
      <c r="AX21" s="539"/>
      <c r="AY21" s="539"/>
      <c r="AZ21" s="539"/>
      <c r="BA21" s="539"/>
      <c r="BB21" s="539"/>
      <c r="BC21" s="539"/>
      <c r="BD21" s="539"/>
      <c r="BE21" s="539"/>
      <c r="BF21" s="540"/>
      <c r="BG21" s="525"/>
      <c r="BH21" s="526"/>
      <c r="BI21" s="526"/>
      <c r="BJ21" s="526"/>
      <c r="BK21" s="526"/>
      <c r="BL21" s="526"/>
      <c r="BM21" s="526"/>
      <c r="BN21" s="526"/>
      <c r="BO21" s="526"/>
      <c r="BP21" s="527"/>
      <c r="BQ21" s="53"/>
      <c r="BR21" s="53"/>
    </row>
    <row r="22" spans="1:70" ht="15" customHeight="1" outlineLevel="1" thickBot="1" x14ac:dyDescent="0.2">
      <c r="A22" s="53"/>
      <c r="B22" s="53"/>
      <c r="C22" s="53"/>
      <c r="D22" s="558"/>
      <c r="E22" s="559"/>
      <c r="F22" s="89"/>
      <c r="G22" s="519" t="s">
        <v>74</v>
      </c>
      <c r="H22" s="520"/>
      <c r="I22" s="520"/>
      <c r="J22" s="521"/>
      <c r="K22" s="522">
        <v>380000</v>
      </c>
      <c r="L22" s="523"/>
      <c r="M22" s="523"/>
      <c r="N22" s="523"/>
      <c r="O22" s="523"/>
      <c r="P22" s="524"/>
      <c r="Q22" s="491">
        <f>IF(K22="","",(ROUNDDOWN($K22*S$18/10*S$17/$D$21,0)))</f>
        <v>99130</v>
      </c>
      <c r="R22" s="492"/>
      <c r="S22" s="492"/>
      <c r="T22" s="492"/>
      <c r="U22" s="492"/>
      <c r="V22" s="492"/>
      <c r="W22" s="492"/>
      <c r="X22" s="492"/>
      <c r="Y22" s="492"/>
      <c r="Z22" s="492"/>
      <c r="AA22" s="492"/>
      <c r="AB22" s="492"/>
      <c r="AC22" s="489" t="s">
        <v>20</v>
      </c>
      <c r="AD22" s="490"/>
      <c r="AE22" s="491">
        <f>IF(K22="","",(ROUNDDOWN($K22*AG18/10*AG17/D21,0)))</f>
        <v>280869</v>
      </c>
      <c r="AF22" s="492"/>
      <c r="AG22" s="492"/>
      <c r="AH22" s="492"/>
      <c r="AI22" s="492"/>
      <c r="AJ22" s="492"/>
      <c r="AK22" s="492"/>
      <c r="AL22" s="492"/>
      <c r="AM22" s="492"/>
      <c r="AN22" s="492"/>
      <c r="AO22" s="492"/>
      <c r="AP22" s="492"/>
      <c r="AQ22" s="489" t="s">
        <v>20</v>
      </c>
      <c r="AR22" s="490"/>
      <c r="AS22" s="491"/>
      <c r="AT22" s="492"/>
      <c r="AU22" s="492"/>
      <c r="AV22" s="492"/>
      <c r="AW22" s="492"/>
      <c r="AX22" s="492"/>
      <c r="AY22" s="492"/>
      <c r="AZ22" s="492"/>
      <c r="BA22" s="492"/>
      <c r="BB22" s="492"/>
      <c r="BC22" s="492"/>
      <c r="BD22" s="492"/>
      <c r="BE22" s="489" t="s">
        <v>20</v>
      </c>
      <c r="BF22" s="493"/>
      <c r="BG22" s="93"/>
      <c r="BH22" s="94"/>
      <c r="BI22" s="94"/>
      <c r="BJ22" s="94"/>
      <c r="BK22" s="94"/>
      <c r="BL22" s="94"/>
      <c r="BM22" s="94"/>
      <c r="BN22" s="94"/>
      <c r="BO22" s="94"/>
      <c r="BP22" s="95"/>
      <c r="BQ22" s="53"/>
      <c r="BR22" s="53"/>
    </row>
    <row r="23" spans="1:70" ht="15" customHeight="1" outlineLevel="1" x14ac:dyDescent="0.15">
      <c r="A23" s="53"/>
      <c r="B23" s="53"/>
      <c r="C23" s="514"/>
      <c r="D23" s="514"/>
      <c r="E23" s="514"/>
      <c r="F23" s="96"/>
      <c r="G23" s="515" t="s">
        <v>75</v>
      </c>
      <c r="H23" s="412"/>
      <c r="I23" s="412"/>
      <c r="J23" s="413"/>
      <c r="K23" s="516"/>
      <c r="L23" s="517"/>
      <c r="M23" s="517"/>
      <c r="N23" s="517"/>
      <c r="O23" s="517"/>
      <c r="P23" s="518"/>
      <c r="Q23" s="491" t="str">
        <f>IF(K23="","",(ROUNDDOWN($K23*S$18/10*S$17/$D$21,0)))</f>
        <v/>
      </c>
      <c r="R23" s="492"/>
      <c r="S23" s="492"/>
      <c r="T23" s="492"/>
      <c r="U23" s="492"/>
      <c r="V23" s="492"/>
      <c r="W23" s="492"/>
      <c r="X23" s="492"/>
      <c r="Y23" s="492"/>
      <c r="Z23" s="492"/>
      <c r="AA23" s="492"/>
      <c r="AB23" s="492"/>
      <c r="AC23" s="489" t="s">
        <v>20</v>
      </c>
      <c r="AD23" s="490"/>
      <c r="AE23" s="491" t="str">
        <f>IF(K23="","",(ROUNDDOWN($K23*AG18/10*AG17/D21,0)))</f>
        <v/>
      </c>
      <c r="AF23" s="492"/>
      <c r="AG23" s="492"/>
      <c r="AH23" s="492"/>
      <c r="AI23" s="492"/>
      <c r="AJ23" s="492"/>
      <c r="AK23" s="492"/>
      <c r="AL23" s="492"/>
      <c r="AM23" s="492"/>
      <c r="AN23" s="492"/>
      <c r="AO23" s="492"/>
      <c r="AP23" s="492"/>
      <c r="AQ23" s="489" t="s">
        <v>20</v>
      </c>
      <c r="AR23" s="490"/>
      <c r="AS23" s="491"/>
      <c r="AT23" s="492"/>
      <c r="AU23" s="492"/>
      <c r="AV23" s="492"/>
      <c r="AW23" s="492"/>
      <c r="AX23" s="492"/>
      <c r="AY23" s="492"/>
      <c r="AZ23" s="492"/>
      <c r="BA23" s="492"/>
      <c r="BB23" s="492"/>
      <c r="BC23" s="492"/>
      <c r="BD23" s="492"/>
      <c r="BE23" s="489" t="s">
        <v>20</v>
      </c>
      <c r="BF23" s="493"/>
      <c r="BG23" s="504" t="s">
        <v>76</v>
      </c>
      <c r="BH23" s="505"/>
      <c r="BI23" s="505"/>
      <c r="BJ23" s="505"/>
      <c r="BK23" s="505"/>
      <c r="BL23" s="505"/>
      <c r="BM23" s="505"/>
      <c r="BN23" s="505"/>
      <c r="BO23" s="505"/>
      <c r="BP23" s="506"/>
      <c r="BQ23" s="53"/>
      <c r="BR23" s="53"/>
    </row>
    <row r="24" spans="1:70" ht="15" customHeight="1" outlineLevel="2" x14ac:dyDescent="0.15">
      <c r="A24" s="53"/>
      <c r="B24" s="53"/>
      <c r="C24" s="108"/>
      <c r="D24" s="507"/>
      <c r="E24" s="507"/>
      <c r="F24" s="160"/>
      <c r="G24" s="508"/>
      <c r="H24" s="509"/>
      <c r="I24" s="509"/>
      <c r="J24" s="510"/>
      <c r="K24" s="511"/>
      <c r="L24" s="512"/>
      <c r="M24" s="512"/>
      <c r="N24" s="512"/>
      <c r="O24" s="512"/>
      <c r="P24" s="513"/>
      <c r="Q24" s="491"/>
      <c r="R24" s="492"/>
      <c r="S24" s="492"/>
      <c r="T24" s="492"/>
      <c r="U24" s="492"/>
      <c r="V24" s="492"/>
      <c r="W24" s="492"/>
      <c r="X24" s="492"/>
      <c r="Y24" s="492"/>
      <c r="Z24" s="492"/>
      <c r="AA24" s="492"/>
      <c r="AB24" s="492"/>
      <c r="AC24" s="489" t="s">
        <v>20</v>
      </c>
      <c r="AD24" s="490"/>
      <c r="AE24" s="491"/>
      <c r="AF24" s="492"/>
      <c r="AG24" s="492"/>
      <c r="AH24" s="492"/>
      <c r="AI24" s="492"/>
      <c r="AJ24" s="492"/>
      <c r="AK24" s="492"/>
      <c r="AL24" s="492"/>
      <c r="AM24" s="492"/>
      <c r="AN24" s="492"/>
      <c r="AO24" s="492"/>
      <c r="AP24" s="492"/>
      <c r="AQ24" s="489" t="s">
        <v>20</v>
      </c>
      <c r="AR24" s="490"/>
      <c r="AS24" s="491"/>
      <c r="AT24" s="492"/>
      <c r="AU24" s="492"/>
      <c r="AV24" s="492"/>
      <c r="AW24" s="492"/>
      <c r="AX24" s="492"/>
      <c r="AY24" s="492"/>
      <c r="AZ24" s="492"/>
      <c r="BA24" s="492"/>
      <c r="BB24" s="492"/>
      <c r="BC24" s="492"/>
      <c r="BD24" s="492"/>
      <c r="BE24" s="489" t="s">
        <v>20</v>
      </c>
      <c r="BF24" s="493"/>
      <c r="BG24" s="504"/>
      <c r="BH24" s="505"/>
      <c r="BI24" s="505"/>
      <c r="BJ24" s="505"/>
      <c r="BK24" s="505"/>
      <c r="BL24" s="505"/>
      <c r="BM24" s="505"/>
      <c r="BN24" s="505"/>
      <c r="BO24" s="505"/>
      <c r="BP24" s="506"/>
      <c r="BQ24" s="53"/>
      <c r="BR24" s="53"/>
    </row>
    <row r="25" spans="1:70" ht="15" customHeight="1" outlineLevel="2" x14ac:dyDescent="0.15">
      <c r="A25" s="53"/>
      <c r="B25" s="53"/>
      <c r="C25" s="108"/>
      <c r="D25" s="507"/>
      <c r="E25" s="507"/>
      <c r="F25" s="160"/>
      <c r="G25" s="508"/>
      <c r="H25" s="509"/>
      <c r="I25" s="509"/>
      <c r="J25" s="510"/>
      <c r="K25" s="511"/>
      <c r="L25" s="512"/>
      <c r="M25" s="512"/>
      <c r="N25" s="512"/>
      <c r="O25" s="512"/>
      <c r="P25" s="513"/>
      <c r="Q25" s="491"/>
      <c r="R25" s="492"/>
      <c r="S25" s="492"/>
      <c r="T25" s="492"/>
      <c r="U25" s="492"/>
      <c r="V25" s="492"/>
      <c r="W25" s="492"/>
      <c r="X25" s="492"/>
      <c r="Y25" s="492"/>
      <c r="Z25" s="492"/>
      <c r="AA25" s="492"/>
      <c r="AB25" s="492"/>
      <c r="AC25" s="489" t="s">
        <v>20</v>
      </c>
      <c r="AD25" s="490"/>
      <c r="AE25" s="491"/>
      <c r="AF25" s="492"/>
      <c r="AG25" s="492"/>
      <c r="AH25" s="492"/>
      <c r="AI25" s="492"/>
      <c r="AJ25" s="492"/>
      <c r="AK25" s="492"/>
      <c r="AL25" s="492"/>
      <c r="AM25" s="492"/>
      <c r="AN25" s="492"/>
      <c r="AO25" s="492"/>
      <c r="AP25" s="492"/>
      <c r="AQ25" s="489" t="s">
        <v>20</v>
      </c>
      <c r="AR25" s="490"/>
      <c r="AS25" s="491"/>
      <c r="AT25" s="492"/>
      <c r="AU25" s="492"/>
      <c r="AV25" s="492"/>
      <c r="AW25" s="492"/>
      <c r="AX25" s="492"/>
      <c r="AY25" s="492"/>
      <c r="AZ25" s="492"/>
      <c r="BA25" s="492"/>
      <c r="BB25" s="492"/>
      <c r="BC25" s="492"/>
      <c r="BD25" s="492"/>
      <c r="BE25" s="489" t="s">
        <v>20</v>
      </c>
      <c r="BF25" s="493"/>
      <c r="BG25" s="504"/>
      <c r="BH25" s="505"/>
      <c r="BI25" s="505"/>
      <c r="BJ25" s="505"/>
      <c r="BK25" s="505"/>
      <c r="BL25" s="505"/>
      <c r="BM25" s="505"/>
      <c r="BN25" s="505"/>
      <c r="BO25" s="505"/>
      <c r="BP25" s="506"/>
      <c r="BQ25" s="53"/>
      <c r="BR25" s="53"/>
    </row>
    <row r="26" spans="1:70" ht="15" customHeight="1" outlineLevel="2" thickBot="1" x14ac:dyDescent="0.2">
      <c r="A26" s="53"/>
      <c r="B26" s="53"/>
      <c r="C26" s="53"/>
      <c r="D26" s="53"/>
      <c r="E26" s="164"/>
      <c r="F26" s="53"/>
      <c r="G26" s="501" t="s">
        <v>77</v>
      </c>
      <c r="H26" s="502"/>
      <c r="I26" s="502"/>
      <c r="J26" s="502"/>
      <c r="K26" s="502"/>
      <c r="L26" s="502"/>
      <c r="M26" s="502"/>
      <c r="N26" s="502"/>
      <c r="O26" s="502"/>
      <c r="P26" s="503"/>
      <c r="Q26" s="439" t="s">
        <v>78</v>
      </c>
      <c r="R26" s="440"/>
      <c r="S26" s="441">
        <f>IF(K22="","",SUM(Q22:AB25))</f>
        <v>99130</v>
      </c>
      <c r="T26" s="441"/>
      <c r="U26" s="441"/>
      <c r="V26" s="441"/>
      <c r="W26" s="441"/>
      <c r="X26" s="441"/>
      <c r="Y26" s="441"/>
      <c r="Z26" s="441"/>
      <c r="AA26" s="441"/>
      <c r="AB26" s="441"/>
      <c r="AC26" s="442" t="s">
        <v>20</v>
      </c>
      <c r="AD26" s="443"/>
      <c r="AE26" s="439" t="s">
        <v>79</v>
      </c>
      <c r="AF26" s="440"/>
      <c r="AG26" s="441">
        <f>IF(K22="","",SUM(AE22:AP25))</f>
        <v>280869</v>
      </c>
      <c r="AH26" s="441"/>
      <c r="AI26" s="441"/>
      <c r="AJ26" s="441"/>
      <c r="AK26" s="441"/>
      <c r="AL26" s="441"/>
      <c r="AM26" s="441"/>
      <c r="AN26" s="441"/>
      <c r="AO26" s="441"/>
      <c r="AP26" s="441"/>
      <c r="AQ26" s="442" t="s">
        <v>20</v>
      </c>
      <c r="AR26" s="443"/>
      <c r="AS26" s="439" t="s">
        <v>80</v>
      </c>
      <c r="AT26" s="440"/>
      <c r="AU26" s="441"/>
      <c r="AV26" s="441"/>
      <c r="AW26" s="441"/>
      <c r="AX26" s="441"/>
      <c r="AY26" s="441"/>
      <c r="AZ26" s="441"/>
      <c r="BA26" s="441"/>
      <c r="BB26" s="441"/>
      <c r="BC26" s="441"/>
      <c r="BD26" s="441"/>
      <c r="BE26" s="442" t="s">
        <v>20</v>
      </c>
      <c r="BF26" s="446"/>
      <c r="BG26" s="97"/>
      <c r="BH26" s="98"/>
      <c r="BI26" s="98"/>
      <c r="BJ26" s="98"/>
      <c r="BK26" s="98"/>
      <c r="BL26" s="98"/>
      <c r="BM26" s="98"/>
      <c r="BN26" s="98"/>
      <c r="BO26" s="98"/>
      <c r="BP26" s="99"/>
      <c r="BQ26" s="53"/>
      <c r="BR26" s="53"/>
    </row>
    <row r="27" spans="1:70" ht="12" customHeight="1" outlineLevel="2" x14ac:dyDescent="0.15">
      <c r="A27" s="53"/>
      <c r="B27" s="53"/>
      <c r="C27" s="399"/>
      <c r="D27" s="399"/>
      <c r="E27" s="399"/>
      <c r="F27" s="53"/>
      <c r="G27" s="481" t="s">
        <v>81</v>
      </c>
      <c r="H27" s="482"/>
      <c r="I27" s="482"/>
      <c r="J27" s="482"/>
      <c r="K27" s="482"/>
      <c r="L27" s="482"/>
      <c r="M27" s="482"/>
      <c r="N27" s="482"/>
      <c r="O27" s="482"/>
      <c r="P27" s="483"/>
      <c r="Q27" s="464" t="s">
        <v>82</v>
      </c>
      <c r="R27" s="465"/>
      <c r="S27" s="465"/>
      <c r="T27" s="465"/>
      <c r="U27" s="465"/>
      <c r="V27" s="468" t="s">
        <v>83</v>
      </c>
      <c r="W27" s="470" t="s">
        <v>84</v>
      </c>
      <c r="X27" s="470"/>
      <c r="Y27" s="470"/>
      <c r="Z27" s="470"/>
      <c r="AA27" s="470"/>
      <c r="AB27" s="470"/>
      <c r="AC27" s="470"/>
      <c r="AD27" s="471"/>
      <c r="AE27" s="464" t="s">
        <v>82</v>
      </c>
      <c r="AF27" s="465"/>
      <c r="AG27" s="465"/>
      <c r="AH27" s="465"/>
      <c r="AI27" s="465"/>
      <c r="AJ27" s="468" t="s">
        <v>83</v>
      </c>
      <c r="AK27" s="470" t="s">
        <v>84</v>
      </c>
      <c r="AL27" s="470"/>
      <c r="AM27" s="470"/>
      <c r="AN27" s="470"/>
      <c r="AO27" s="470"/>
      <c r="AP27" s="470"/>
      <c r="AQ27" s="470"/>
      <c r="AR27" s="471"/>
      <c r="AS27" s="497" t="s">
        <v>82</v>
      </c>
      <c r="AT27" s="498"/>
      <c r="AU27" s="498"/>
      <c r="AV27" s="498"/>
      <c r="AW27" s="498"/>
      <c r="AX27" s="474" t="s">
        <v>83</v>
      </c>
      <c r="AY27" s="476" t="s">
        <v>84</v>
      </c>
      <c r="AZ27" s="476"/>
      <c r="BA27" s="476"/>
      <c r="BB27" s="476"/>
      <c r="BC27" s="476"/>
      <c r="BD27" s="476"/>
      <c r="BE27" s="477"/>
      <c r="BF27" s="478"/>
      <c r="BG27" s="494" t="s">
        <v>85</v>
      </c>
      <c r="BH27" s="495"/>
      <c r="BI27" s="495"/>
      <c r="BJ27" s="495"/>
      <c r="BK27" s="495"/>
      <c r="BL27" s="495"/>
      <c r="BM27" s="495"/>
      <c r="BN27" s="495"/>
      <c r="BO27" s="495"/>
      <c r="BP27" s="496"/>
      <c r="BQ27" s="53"/>
      <c r="BR27" s="53"/>
    </row>
    <row r="28" spans="1:70" ht="12" customHeight="1" outlineLevel="2" x14ac:dyDescent="0.15">
      <c r="A28" s="53"/>
      <c r="B28" s="53"/>
      <c r="C28" s="100"/>
      <c r="D28" s="484"/>
      <c r="E28" s="484"/>
      <c r="F28" s="53"/>
      <c r="G28" s="462" t="s">
        <v>72</v>
      </c>
      <c r="H28" s="414"/>
      <c r="I28" s="414"/>
      <c r="J28" s="414"/>
      <c r="K28" s="414"/>
      <c r="L28" s="463"/>
      <c r="M28" s="485" t="s">
        <v>180</v>
      </c>
      <c r="N28" s="486"/>
      <c r="O28" s="486"/>
      <c r="P28" s="487"/>
      <c r="Q28" s="466"/>
      <c r="R28" s="467"/>
      <c r="S28" s="467"/>
      <c r="T28" s="467"/>
      <c r="U28" s="467"/>
      <c r="V28" s="469"/>
      <c r="W28" s="472"/>
      <c r="X28" s="472"/>
      <c r="Y28" s="472"/>
      <c r="Z28" s="472"/>
      <c r="AA28" s="472"/>
      <c r="AB28" s="472"/>
      <c r="AC28" s="472"/>
      <c r="AD28" s="473"/>
      <c r="AE28" s="466"/>
      <c r="AF28" s="467"/>
      <c r="AG28" s="467"/>
      <c r="AH28" s="467"/>
      <c r="AI28" s="467"/>
      <c r="AJ28" s="469"/>
      <c r="AK28" s="472"/>
      <c r="AL28" s="472"/>
      <c r="AM28" s="472"/>
      <c r="AN28" s="472"/>
      <c r="AO28" s="472"/>
      <c r="AP28" s="472"/>
      <c r="AQ28" s="472"/>
      <c r="AR28" s="473"/>
      <c r="AS28" s="499"/>
      <c r="AT28" s="500"/>
      <c r="AU28" s="500"/>
      <c r="AV28" s="500"/>
      <c r="AW28" s="500"/>
      <c r="AX28" s="475"/>
      <c r="AY28" s="479"/>
      <c r="AZ28" s="479"/>
      <c r="BA28" s="479"/>
      <c r="BB28" s="479"/>
      <c r="BC28" s="479"/>
      <c r="BD28" s="479"/>
      <c r="BE28" s="479"/>
      <c r="BF28" s="480"/>
      <c r="BG28" s="101"/>
      <c r="BH28" s="102"/>
      <c r="BI28" s="102"/>
      <c r="BJ28" s="102"/>
      <c r="BK28" s="102"/>
      <c r="BL28" s="102"/>
      <c r="BM28" s="102"/>
      <c r="BN28" s="102"/>
      <c r="BO28" s="102"/>
      <c r="BP28" s="103"/>
      <c r="BQ28" s="53"/>
      <c r="BR28" s="53"/>
    </row>
    <row r="29" spans="1:70" ht="15" customHeight="1" outlineLevel="2" x14ac:dyDescent="0.15">
      <c r="A29" s="53"/>
      <c r="B29" s="53"/>
      <c r="C29" s="100"/>
      <c r="D29" s="484"/>
      <c r="E29" s="484"/>
      <c r="F29" s="53"/>
      <c r="G29" s="488" t="s">
        <v>160</v>
      </c>
      <c r="H29" s="451"/>
      <c r="I29" s="701" t="s">
        <v>207</v>
      </c>
      <c r="J29" s="702"/>
      <c r="K29" s="702"/>
      <c r="L29" s="703"/>
      <c r="M29" s="447">
        <v>50000</v>
      </c>
      <c r="N29" s="448"/>
      <c r="O29" s="448"/>
      <c r="P29" s="449"/>
      <c r="Q29" s="444">
        <f>IF(M29="","",$M29)</f>
        <v>50000</v>
      </c>
      <c r="R29" s="445"/>
      <c r="S29" s="445"/>
      <c r="T29" s="445"/>
      <c r="U29" s="445"/>
      <c r="V29" s="104" t="s">
        <v>87</v>
      </c>
      <c r="W29" s="433">
        <f>IF(M29="","",$S$19/10)</f>
        <v>1</v>
      </c>
      <c r="X29" s="433"/>
      <c r="Y29" s="104" t="s">
        <v>88</v>
      </c>
      <c r="Z29" s="434">
        <f>IF(M29="","",Q29*W29)</f>
        <v>50000</v>
      </c>
      <c r="AA29" s="434"/>
      <c r="AB29" s="434"/>
      <c r="AC29" s="434"/>
      <c r="AD29" s="105" t="s">
        <v>20</v>
      </c>
      <c r="AE29" s="444">
        <f>IF(M29="","",$M29)</f>
        <v>50000</v>
      </c>
      <c r="AF29" s="445"/>
      <c r="AG29" s="445"/>
      <c r="AH29" s="445"/>
      <c r="AI29" s="445"/>
      <c r="AJ29" s="104" t="s">
        <v>89</v>
      </c>
      <c r="AK29" s="433">
        <f>IF(M29="","",$AG$19/10)</f>
        <v>0</v>
      </c>
      <c r="AL29" s="433"/>
      <c r="AM29" s="104" t="s">
        <v>90</v>
      </c>
      <c r="AN29" s="434">
        <f>IF(M29="","",AE29*AK29)</f>
        <v>0</v>
      </c>
      <c r="AO29" s="434"/>
      <c r="AP29" s="434"/>
      <c r="AQ29" s="434"/>
      <c r="AR29" s="105" t="s">
        <v>20</v>
      </c>
      <c r="AS29" s="444"/>
      <c r="AT29" s="445"/>
      <c r="AU29" s="445"/>
      <c r="AV29" s="445"/>
      <c r="AW29" s="445"/>
      <c r="AX29" s="104" t="s">
        <v>89</v>
      </c>
      <c r="AY29" s="433"/>
      <c r="AZ29" s="433"/>
      <c r="BA29" s="104" t="s">
        <v>90</v>
      </c>
      <c r="BB29" s="434"/>
      <c r="BC29" s="434"/>
      <c r="BD29" s="434"/>
      <c r="BE29" s="434"/>
      <c r="BF29" s="106" t="s">
        <v>20</v>
      </c>
      <c r="BG29" s="107"/>
      <c r="BH29" s="108"/>
      <c r="BI29" s="108"/>
      <c r="BJ29" s="108"/>
      <c r="BK29" s="108"/>
      <c r="BL29" s="108"/>
      <c r="BM29" s="108"/>
      <c r="BN29" s="108"/>
      <c r="BO29" s="108"/>
      <c r="BP29" s="103"/>
      <c r="BQ29" s="53"/>
      <c r="BR29" s="53"/>
    </row>
    <row r="30" spans="1:70" ht="15" customHeight="1" outlineLevel="2" x14ac:dyDescent="0.15">
      <c r="A30" s="53"/>
      <c r="B30" s="53"/>
      <c r="C30" s="53"/>
      <c r="D30" s="53"/>
      <c r="E30" s="53"/>
      <c r="F30" s="53"/>
      <c r="G30" s="452"/>
      <c r="H30" s="453"/>
      <c r="I30" s="427" t="s">
        <v>208</v>
      </c>
      <c r="J30" s="412"/>
      <c r="K30" s="412"/>
      <c r="L30" s="413"/>
      <c r="M30" s="447">
        <v>350000</v>
      </c>
      <c r="N30" s="448"/>
      <c r="O30" s="448"/>
      <c r="P30" s="449"/>
      <c r="Q30" s="444">
        <f>IF(M30="","",$M30)</f>
        <v>350000</v>
      </c>
      <c r="R30" s="445"/>
      <c r="S30" s="445"/>
      <c r="T30" s="445"/>
      <c r="U30" s="445"/>
      <c r="V30" s="104" t="s">
        <v>92</v>
      </c>
      <c r="W30" s="433">
        <f>IF(M30="","",$S$19/10)</f>
        <v>1</v>
      </c>
      <c r="X30" s="433"/>
      <c r="Y30" s="104" t="s">
        <v>93</v>
      </c>
      <c r="Z30" s="434">
        <f>IF(M30="","",Q30*W30)</f>
        <v>350000</v>
      </c>
      <c r="AA30" s="434"/>
      <c r="AB30" s="434"/>
      <c r="AC30" s="434"/>
      <c r="AD30" s="105" t="s">
        <v>20</v>
      </c>
      <c r="AE30" s="444">
        <f>IF(M30="","",$M30)</f>
        <v>350000</v>
      </c>
      <c r="AF30" s="445"/>
      <c r="AG30" s="445"/>
      <c r="AH30" s="445"/>
      <c r="AI30" s="445"/>
      <c r="AJ30" s="104" t="s">
        <v>89</v>
      </c>
      <c r="AK30" s="433">
        <f>IF(M30="","",$AG$19/10)</f>
        <v>0</v>
      </c>
      <c r="AL30" s="433"/>
      <c r="AM30" s="104" t="s">
        <v>90</v>
      </c>
      <c r="AN30" s="434">
        <f>IF(M30="","",AE30*AK30)</f>
        <v>0</v>
      </c>
      <c r="AO30" s="434"/>
      <c r="AP30" s="434"/>
      <c r="AQ30" s="434"/>
      <c r="AR30" s="105" t="s">
        <v>20</v>
      </c>
      <c r="AS30" s="444"/>
      <c r="AT30" s="445"/>
      <c r="AU30" s="445"/>
      <c r="AV30" s="445"/>
      <c r="AW30" s="445"/>
      <c r="AX30" s="104" t="s">
        <v>89</v>
      </c>
      <c r="AY30" s="433"/>
      <c r="AZ30" s="433"/>
      <c r="BA30" s="104" t="s">
        <v>90</v>
      </c>
      <c r="BB30" s="434"/>
      <c r="BC30" s="434"/>
      <c r="BD30" s="434"/>
      <c r="BE30" s="434"/>
      <c r="BF30" s="106" t="s">
        <v>20</v>
      </c>
      <c r="BG30" s="107"/>
      <c r="BH30" s="108"/>
      <c r="BI30" s="108"/>
      <c r="BJ30" s="108"/>
      <c r="BK30" s="108"/>
      <c r="BL30" s="108"/>
      <c r="BM30" s="108"/>
      <c r="BN30" s="108"/>
      <c r="BO30" s="108"/>
      <c r="BP30" s="103"/>
      <c r="BQ30" s="53"/>
      <c r="BR30" s="53"/>
    </row>
    <row r="31" spans="1:70" ht="15" customHeight="1" outlineLevel="2" x14ac:dyDescent="0.15">
      <c r="A31" s="53"/>
      <c r="B31" s="53"/>
      <c r="C31" s="53"/>
      <c r="D31" s="53"/>
      <c r="E31" s="53"/>
      <c r="F31" s="53"/>
      <c r="G31" s="452"/>
      <c r="H31" s="453"/>
      <c r="I31" s="427" t="s">
        <v>209</v>
      </c>
      <c r="J31" s="412"/>
      <c r="K31" s="412"/>
      <c r="L31" s="413"/>
      <c r="M31" s="447">
        <v>200000</v>
      </c>
      <c r="N31" s="448"/>
      <c r="O31" s="448"/>
      <c r="P31" s="449"/>
      <c r="Q31" s="444">
        <f>IF(M31="","",$M31)</f>
        <v>200000</v>
      </c>
      <c r="R31" s="445"/>
      <c r="S31" s="445"/>
      <c r="T31" s="445"/>
      <c r="U31" s="445"/>
      <c r="V31" s="104" t="s">
        <v>92</v>
      </c>
      <c r="W31" s="433">
        <f>IF(M31="","",$S$19/10)</f>
        <v>1</v>
      </c>
      <c r="X31" s="433"/>
      <c r="Y31" s="104" t="s">
        <v>93</v>
      </c>
      <c r="Z31" s="434">
        <f>IF(M31="","",Q31*W31)</f>
        <v>200000</v>
      </c>
      <c r="AA31" s="434"/>
      <c r="AB31" s="434"/>
      <c r="AC31" s="434"/>
      <c r="AD31" s="105" t="s">
        <v>20</v>
      </c>
      <c r="AE31" s="444">
        <f>IF(M31="","",$M31)</f>
        <v>200000</v>
      </c>
      <c r="AF31" s="445"/>
      <c r="AG31" s="445"/>
      <c r="AH31" s="445"/>
      <c r="AI31" s="445"/>
      <c r="AJ31" s="104" t="s">
        <v>89</v>
      </c>
      <c r="AK31" s="433">
        <f>IF(M31="","",$AG$19/10)</f>
        <v>0</v>
      </c>
      <c r="AL31" s="433"/>
      <c r="AM31" s="104" t="s">
        <v>90</v>
      </c>
      <c r="AN31" s="434">
        <f>IF(M31="","",AE31*AK31)</f>
        <v>0</v>
      </c>
      <c r="AO31" s="434"/>
      <c r="AP31" s="434"/>
      <c r="AQ31" s="434"/>
      <c r="AR31" s="105" t="s">
        <v>20</v>
      </c>
      <c r="AS31" s="444"/>
      <c r="AT31" s="445"/>
      <c r="AU31" s="445"/>
      <c r="AV31" s="445"/>
      <c r="AW31" s="445"/>
      <c r="AX31" s="104" t="s">
        <v>89</v>
      </c>
      <c r="AY31" s="700"/>
      <c r="AZ31" s="700"/>
      <c r="BA31" s="104" t="s">
        <v>90</v>
      </c>
      <c r="BB31" s="434"/>
      <c r="BC31" s="434"/>
      <c r="BD31" s="434"/>
      <c r="BE31" s="434"/>
      <c r="BF31" s="106" t="s">
        <v>20</v>
      </c>
      <c r="BG31" s="107"/>
      <c r="BH31" s="108"/>
      <c r="BI31" s="108"/>
      <c r="BJ31" s="108"/>
      <c r="BK31" s="108"/>
      <c r="BL31" s="108"/>
      <c r="BM31" s="108"/>
      <c r="BN31" s="108"/>
      <c r="BO31" s="108"/>
      <c r="BP31" s="103"/>
      <c r="BQ31" s="53"/>
      <c r="BR31" s="53"/>
    </row>
    <row r="32" spans="1:70" ht="15" customHeight="1" outlineLevel="2" x14ac:dyDescent="0.15">
      <c r="A32" s="53"/>
      <c r="B32" s="53"/>
      <c r="C32" s="53"/>
      <c r="D32" s="53"/>
      <c r="E32" s="53"/>
      <c r="F32" s="53"/>
      <c r="G32" s="452"/>
      <c r="H32" s="453"/>
      <c r="I32" s="459"/>
      <c r="J32" s="460"/>
      <c r="K32" s="460"/>
      <c r="L32" s="461"/>
      <c r="M32" s="447"/>
      <c r="N32" s="448"/>
      <c r="O32" s="448"/>
      <c r="P32" s="449"/>
      <c r="Q32" s="444" t="str">
        <f>IF(M32="","",$M32)</f>
        <v/>
      </c>
      <c r="R32" s="445"/>
      <c r="S32" s="445"/>
      <c r="T32" s="445"/>
      <c r="U32" s="445"/>
      <c r="V32" s="104" t="s">
        <v>89</v>
      </c>
      <c r="W32" s="433" t="str">
        <f>IF(M32="","",$S$19/10)</f>
        <v/>
      </c>
      <c r="X32" s="433"/>
      <c r="Y32" s="104" t="s">
        <v>90</v>
      </c>
      <c r="Z32" s="434" t="str">
        <f>IF(M32="","",Q32*W32)</f>
        <v/>
      </c>
      <c r="AA32" s="434"/>
      <c r="AB32" s="434"/>
      <c r="AC32" s="434"/>
      <c r="AD32" s="105" t="s">
        <v>20</v>
      </c>
      <c r="AE32" s="444" t="str">
        <f>IF(M32="","",$M32)</f>
        <v/>
      </c>
      <c r="AF32" s="445"/>
      <c r="AG32" s="445"/>
      <c r="AH32" s="445"/>
      <c r="AI32" s="445"/>
      <c r="AJ32" s="104" t="s">
        <v>89</v>
      </c>
      <c r="AK32" s="433" t="str">
        <f>IF(M32="","",$AG$19/10)</f>
        <v/>
      </c>
      <c r="AL32" s="433"/>
      <c r="AM32" s="104" t="s">
        <v>90</v>
      </c>
      <c r="AN32" s="434" t="str">
        <f>IF(M32="","",AE32*AK32)</f>
        <v/>
      </c>
      <c r="AO32" s="434"/>
      <c r="AP32" s="434"/>
      <c r="AQ32" s="434"/>
      <c r="AR32" s="105" t="s">
        <v>20</v>
      </c>
      <c r="AS32" s="444"/>
      <c r="AT32" s="445"/>
      <c r="AU32" s="445"/>
      <c r="AV32" s="445"/>
      <c r="AW32" s="445"/>
      <c r="AX32" s="104" t="s">
        <v>89</v>
      </c>
      <c r="AY32" s="700"/>
      <c r="AZ32" s="700"/>
      <c r="BA32" s="104" t="s">
        <v>90</v>
      </c>
      <c r="BB32" s="434"/>
      <c r="BC32" s="434"/>
      <c r="BD32" s="434"/>
      <c r="BE32" s="434"/>
      <c r="BF32" s="106" t="s">
        <v>20</v>
      </c>
      <c r="BG32" s="107"/>
      <c r="BH32" s="102"/>
      <c r="BI32" s="102"/>
      <c r="BJ32" s="102"/>
      <c r="BK32" s="102"/>
      <c r="BL32" s="102"/>
      <c r="BM32" s="102"/>
      <c r="BN32" s="102"/>
      <c r="BO32" s="108"/>
      <c r="BP32" s="103"/>
      <c r="BQ32" s="53"/>
      <c r="BR32" s="53"/>
    </row>
    <row r="33" spans="1:70" ht="15" customHeight="1" outlineLevel="2" x14ac:dyDescent="0.15">
      <c r="A33" s="53"/>
      <c r="B33" s="53"/>
      <c r="C33" s="53"/>
      <c r="D33" s="53"/>
      <c r="E33" s="53"/>
      <c r="F33" s="53"/>
      <c r="G33" s="454"/>
      <c r="H33" s="455"/>
      <c r="I33" s="459"/>
      <c r="J33" s="460"/>
      <c r="K33" s="460"/>
      <c r="L33" s="461"/>
      <c r="M33" s="447"/>
      <c r="N33" s="448"/>
      <c r="O33" s="448"/>
      <c r="P33" s="449"/>
      <c r="Q33" s="444" t="str">
        <f>IF(M33="","",$M33)</f>
        <v/>
      </c>
      <c r="R33" s="445"/>
      <c r="S33" s="445"/>
      <c r="T33" s="445"/>
      <c r="U33" s="445"/>
      <c r="V33" s="104" t="s">
        <v>89</v>
      </c>
      <c r="W33" s="433" t="str">
        <f>IF(M33="","",$S$19/10)</f>
        <v/>
      </c>
      <c r="X33" s="433"/>
      <c r="Y33" s="104" t="s">
        <v>90</v>
      </c>
      <c r="Z33" s="434" t="str">
        <f>IF(M33="","",Q33*W33)</f>
        <v/>
      </c>
      <c r="AA33" s="434"/>
      <c r="AB33" s="434"/>
      <c r="AC33" s="434"/>
      <c r="AD33" s="105" t="s">
        <v>20</v>
      </c>
      <c r="AE33" s="444" t="str">
        <f>IF(M33="","",$M33)</f>
        <v/>
      </c>
      <c r="AF33" s="445"/>
      <c r="AG33" s="445"/>
      <c r="AH33" s="445"/>
      <c r="AI33" s="445"/>
      <c r="AJ33" s="104" t="s">
        <v>89</v>
      </c>
      <c r="AK33" s="433" t="str">
        <f>IF(M33="","",$AG$19/10)</f>
        <v/>
      </c>
      <c r="AL33" s="433"/>
      <c r="AM33" s="104" t="s">
        <v>90</v>
      </c>
      <c r="AN33" s="434" t="str">
        <f>IF(M33="","",AE33*AK33)</f>
        <v/>
      </c>
      <c r="AO33" s="434"/>
      <c r="AP33" s="434"/>
      <c r="AQ33" s="434"/>
      <c r="AR33" s="105" t="s">
        <v>20</v>
      </c>
      <c r="AS33" s="444"/>
      <c r="AT33" s="445"/>
      <c r="AU33" s="445"/>
      <c r="AV33" s="445"/>
      <c r="AW33" s="445"/>
      <c r="AX33" s="104" t="s">
        <v>89</v>
      </c>
      <c r="AY33" s="700"/>
      <c r="AZ33" s="700"/>
      <c r="BA33" s="104" t="s">
        <v>90</v>
      </c>
      <c r="BB33" s="434"/>
      <c r="BC33" s="434"/>
      <c r="BD33" s="434"/>
      <c r="BE33" s="434"/>
      <c r="BF33" s="106" t="s">
        <v>20</v>
      </c>
      <c r="BG33" s="107"/>
      <c r="BH33" s="102"/>
      <c r="BI33" s="102"/>
      <c r="BJ33" s="102"/>
      <c r="BK33" s="102"/>
      <c r="BL33" s="102"/>
      <c r="BM33" s="102"/>
      <c r="BN33" s="102"/>
      <c r="BO33" s="108"/>
      <c r="BP33" s="103"/>
      <c r="BQ33" s="53"/>
      <c r="BR33" s="53"/>
    </row>
    <row r="34" spans="1:70" ht="15" customHeight="1" outlineLevel="2" x14ac:dyDescent="0.15">
      <c r="A34" s="53"/>
      <c r="B34" s="53"/>
      <c r="C34" s="53"/>
      <c r="D34" s="53"/>
      <c r="E34" s="53"/>
      <c r="F34" s="53"/>
      <c r="G34" s="450" t="s">
        <v>161</v>
      </c>
      <c r="H34" s="451"/>
      <c r="I34" s="456"/>
      <c r="J34" s="457"/>
      <c r="K34" s="457"/>
      <c r="L34" s="458"/>
      <c r="M34" s="447"/>
      <c r="N34" s="448"/>
      <c r="O34" s="448"/>
      <c r="P34" s="449"/>
      <c r="Q34" s="444"/>
      <c r="R34" s="445"/>
      <c r="S34" s="445"/>
      <c r="T34" s="445"/>
      <c r="U34" s="445"/>
      <c r="V34" s="104" t="s">
        <v>162</v>
      </c>
      <c r="W34" s="700"/>
      <c r="X34" s="700"/>
      <c r="Y34" s="104" t="s">
        <v>163</v>
      </c>
      <c r="Z34" s="434"/>
      <c r="AA34" s="434"/>
      <c r="AB34" s="434"/>
      <c r="AC34" s="434"/>
      <c r="AD34" s="105" t="s">
        <v>20</v>
      </c>
      <c r="AE34" s="444"/>
      <c r="AF34" s="445"/>
      <c r="AG34" s="445"/>
      <c r="AH34" s="445"/>
      <c r="AI34" s="445"/>
      <c r="AJ34" s="104" t="s">
        <v>89</v>
      </c>
      <c r="AK34" s="700"/>
      <c r="AL34" s="700"/>
      <c r="AM34" s="104" t="s">
        <v>90</v>
      </c>
      <c r="AN34" s="434"/>
      <c r="AO34" s="434"/>
      <c r="AP34" s="434"/>
      <c r="AQ34" s="434"/>
      <c r="AR34" s="105" t="s">
        <v>20</v>
      </c>
      <c r="AS34" s="444"/>
      <c r="AT34" s="445"/>
      <c r="AU34" s="445"/>
      <c r="AV34" s="445"/>
      <c r="AW34" s="445"/>
      <c r="AX34" s="104" t="s">
        <v>89</v>
      </c>
      <c r="AY34" s="700"/>
      <c r="AZ34" s="700"/>
      <c r="BA34" s="104" t="s">
        <v>90</v>
      </c>
      <c r="BB34" s="434"/>
      <c r="BC34" s="434"/>
      <c r="BD34" s="434"/>
      <c r="BE34" s="434"/>
      <c r="BF34" s="106" t="s">
        <v>20</v>
      </c>
      <c r="BG34" s="107"/>
      <c r="BH34" s="102"/>
      <c r="BI34" s="102"/>
      <c r="BJ34" s="102"/>
      <c r="BK34" s="102"/>
      <c r="BL34" s="102"/>
      <c r="BM34" s="102"/>
      <c r="BN34" s="102"/>
      <c r="BO34" s="108"/>
      <c r="BP34" s="103"/>
      <c r="BQ34" s="53"/>
      <c r="BR34" s="53"/>
    </row>
    <row r="35" spans="1:70" ht="15" customHeight="1" outlineLevel="2" x14ac:dyDescent="0.15">
      <c r="A35" s="53"/>
      <c r="B35" s="53"/>
      <c r="C35" s="53"/>
      <c r="D35" s="53"/>
      <c r="E35" s="53"/>
      <c r="F35" s="53"/>
      <c r="G35" s="452"/>
      <c r="H35" s="453"/>
      <c r="I35" s="456"/>
      <c r="J35" s="457"/>
      <c r="K35" s="457"/>
      <c r="L35" s="458"/>
      <c r="M35" s="447"/>
      <c r="N35" s="448"/>
      <c r="O35" s="448"/>
      <c r="P35" s="449"/>
      <c r="Q35" s="444"/>
      <c r="R35" s="445"/>
      <c r="S35" s="445"/>
      <c r="T35" s="445"/>
      <c r="U35" s="445"/>
      <c r="V35" s="104" t="s">
        <v>89</v>
      </c>
      <c r="W35" s="700"/>
      <c r="X35" s="700"/>
      <c r="Y35" s="104" t="s">
        <v>90</v>
      </c>
      <c r="Z35" s="434"/>
      <c r="AA35" s="434"/>
      <c r="AB35" s="434"/>
      <c r="AC35" s="434"/>
      <c r="AD35" s="105" t="s">
        <v>20</v>
      </c>
      <c r="AE35" s="162"/>
      <c r="AF35" s="163"/>
      <c r="AG35" s="163"/>
      <c r="AH35" s="163"/>
      <c r="AI35" s="163"/>
      <c r="AJ35" s="104" t="s">
        <v>89</v>
      </c>
      <c r="AK35" s="700"/>
      <c r="AL35" s="700"/>
      <c r="AM35" s="104" t="s">
        <v>90</v>
      </c>
      <c r="AN35" s="434"/>
      <c r="AO35" s="434"/>
      <c r="AP35" s="434"/>
      <c r="AQ35" s="434"/>
      <c r="AR35" s="105" t="s">
        <v>20</v>
      </c>
      <c r="AS35" s="162"/>
      <c r="AT35" s="163"/>
      <c r="AU35" s="163"/>
      <c r="AV35" s="163"/>
      <c r="AW35" s="163"/>
      <c r="AX35" s="104" t="s">
        <v>89</v>
      </c>
      <c r="AY35" s="700"/>
      <c r="AZ35" s="700"/>
      <c r="BA35" s="104" t="s">
        <v>90</v>
      </c>
      <c r="BB35" s="434"/>
      <c r="BC35" s="434"/>
      <c r="BD35" s="434"/>
      <c r="BE35" s="434"/>
      <c r="BF35" s="105" t="s">
        <v>20</v>
      </c>
      <c r="BG35" s="107"/>
      <c r="BH35" s="102"/>
      <c r="BI35" s="102"/>
      <c r="BJ35" s="102"/>
      <c r="BK35" s="102"/>
      <c r="BL35" s="102"/>
      <c r="BM35" s="102"/>
      <c r="BN35" s="102"/>
      <c r="BO35" s="108"/>
      <c r="BP35" s="103"/>
      <c r="BQ35" s="53"/>
      <c r="BR35" s="53"/>
    </row>
    <row r="36" spans="1:70" ht="15" customHeight="1" outlineLevel="2" x14ac:dyDescent="0.15">
      <c r="A36" s="53"/>
      <c r="B36" s="53"/>
      <c r="C36" s="53"/>
      <c r="D36" s="53"/>
      <c r="E36" s="53"/>
      <c r="F36" s="53"/>
      <c r="G36" s="452"/>
      <c r="H36" s="453"/>
      <c r="I36" s="456"/>
      <c r="J36" s="457"/>
      <c r="K36" s="457"/>
      <c r="L36" s="458"/>
      <c r="M36" s="447"/>
      <c r="N36" s="448"/>
      <c r="O36" s="448"/>
      <c r="P36" s="449"/>
      <c r="Q36" s="444"/>
      <c r="R36" s="445"/>
      <c r="S36" s="445"/>
      <c r="T36" s="445"/>
      <c r="U36" s="445"/>
      <c r="V36" s="104" t="s">
        <v>89</v>
      </c>
      <c r="W36" s="700"/>
      <c r="X36" s="700"/>
      <c r="Y36" s="104" t="s">
        <v>90</v>
      </c>
      <c r="Z36" s="434"/>
      <c r="AA36" s="434"/>
      <c r="AB36" s="434"/>
      <c r="AC36" s="434"/>
      <c r="AD36" s="105" t="s">
        <v>20</v>
      </c>
      <c r="AE36" s="162"/>
      <c r="AF36" s="163"/>
      <c r="AG36" s="163"/>
      <c r="AH36" s="163"/>
      <c r="AI36" s="163"/>
      <c r="AJ36" s="104" t="s">
        <v>89</v>
      </c>
      <c r="AK36" s="700"/>
      <c r="AL36" s="700"/>
      <c r="AM36" s="104" t="s">
        <v>90</v>
      </c>
      <c r="AN36" s="434"/>
      <c r="AO36" s="434"/>
      <c r="AP36" s="434"/>
      <c r="AQ36" s="434"/>
      <c r="AR36" s="105" t="s">
        <v>20</v>
      </c>
      <c r="AS36" s="162"/>
      <c r="AT36" s="163"/>
      <c r="AU36" s="163"/>
      <c r="AV36" s="163"/>
      <c r="AW36" s="163"/>
      <c r="AX36" s="104" t="s">
        <v>89</v>
      </c>
      <c r="AY36" s="700"/>
      <c r="AZ36" s="700"/>
      <c r="BA36" s="104" t="s">
        <v>90</v>
      </c>
      <c r="BB36" s="434"/>
      <c r="BC36" s="434"/>
      <c r="BD36" s="434"/>
      <c r="BE36" s="434"/>
      <c r="BF36" s="105" t="s">
        <v>20</v>
      </c>
      <c r="BG36" s="107"/>
      <c r="BH36" s="102"/>
      <c r="BI36" s="102"/>
      <c r="BJ36" s="102"/>
      <c r="BK36" s="102"/>
      <c r="BL36" s="102"/>
      <c r="BM36" s="102"/>
      <c r="BN36" s="102"/>
      <c r="BO36" s="108"/>
      <c r="BP36" s="103"/>
      <c r="BQ36" s="53"/>
      <c r="BR36" s="53"/>
    </row>
    <row r="37" spans="1:70" ht="15" customHeight="1" outlineLevel="2" x14ac:dyDescent="0.15">
      <c r="A37" s="53"/>
      <c r="B37" s="53"/>
      <c r="C37" s="53"/>
      <c r="D37" s="53"/>
      <c r="E37" s="53"/>
      <c r="F37" s="53"/>
      <c r="G37" s="454"/>
      <c r="H37" s="455"/>
      <c r="I37" s="427" t="s">
        <v>164</v>
      </c>
      <c r="J37" s="412"/>
      <c r="K37" s="412"/>
      <c r="L37" s="413"/>
      <c r="M37" s="447"/>
      <c r="N37" s="448"/>
      <c r="O37" s="448"/>
      <c r="P37" s="449"/>
      <c r="Q37" s="444"/>
      <c r="R37" s="445"/>
      <c r="S37" s="445"/>
      <c r="T37" s="445"/>
      <c r="U37" s="445"/>
      <c r="V37" s="104" t="s">
        <v>95</v>
      </c>
      <c r="W37" s="433"/>
      <c r="X37" s="433"/>
      <c r="Y37" s="104" t="s">
        <v>96</v>
      </c>
      <c r="Z37" s="434"/>
      <c r="AA37" s="434"/>
      <c r="AB37" s="434"/>
      <c r="AC37" s="434"/>
      <c r="AD37" s="105" t="s">
        <v>20</v>
      </c>
      <c r="AE37" s="444"/>
      <c r="AF37" s="445"/>
      <c r="AG37" s="445"/>
      <c r="AH37" s="445"/>
      <c r="AI37" s="445"/>
      <c r="AJ37" s="104" t="s">
        <v>89</v>
      </c>
      <c r="AK37" s="433" t="str">
        <f>IF(AG$13="","",AG$14/10)</f>
        <v/>
      </c>
      <c r="AL37" s="433"/>
      <c r="AM37" s="104" t="s">
        <v>90</v>
      </c>
      <c r="AN37" s="434"/>
      <c r="AO37" s="434"/>
      <c r="AP37" s="434"/>
      <c r="AQ37" s="434"/>
      <c r="AR37" s="105" t="s">
        <v>20</v>
      </c>
      <c r="AS37" s="444"/>
      <c r="AT37" s="445"/>
      <c r="AU37" s="445"/>
      <c r="AV37" s="445"/>
      <c r="AW37" s="445"/>
      <c r="AX37" s="104" t="s">
        <v>89</v>
      </c>
      <c r="AY37" s="433" t="str">
        <f>IF(AU$13="","",AU$14/10)</f>
        <v/>
      </c>
      <c r="AZ37" s="433"/>
      <c r="BA37" s="104" t="s">
        <v>90</v>
      </c>
      <c r="BB37" s="434"/>
      <c r="BC37" s="434"/>
      <c r="BD37" s="434"/>
      <c r="BE37" s="434"/>
      <c r="BF37" s="105" t="s">
        <v>20</v>
      </c>
      <c r="BG37" s="107"/>
      <c r="BH37" s="108"/>
      <c r="BI37" s="108"/>
      <c r="BJ37" s="108"/>
      <c r="BK37" s="108"/>
      <c r="BL37" s="108"/>
      <c r="BM37" s="108"/>
      <c r="BN37" s="108"/>
      <c r="BO37" s="108"/>
      <c r="BP37" s="103"/>
      <c r="BQ37" s="53"/>
      <c r="BR37" s="53"/>
    </row>
    <row r="38" spans="1:70" ht="15" customHeight="1" outlineLevel="2" thickBot="1" x14ac:dyDescent="0.2">
      <c r="A38" s="53"/>
      <c r="B38" s="53"/>
      <c r="C38" s="53"/>
      <c r="D38" s="53"/>
      <c r="E38" s="53"/>
      <c r="F38" s="53"/>
      <c r="G38" s="436" t="s">
        <v>77</v>
      </c>
      <c r="H38" s="437"/>
      <c r="I38" s="437"/>
      <c r="J38" s="437"/>
      <c r="K38" s="437"/>
      <c r="L38" s="437"/>
      <c r="M38" s="437"/>
      <c r="N38" s="437"/>
      <c r="O38" s="437"/>
      <c r="P38" s="438"/>
      <c r="Q38" s="439" t="s">
        <v>97</v>
      </c>
      <c r="R38" s="440"/>
      <c r="S38" s="441">
        <f>IF(K22="","",(SUM(Z29:AC37)))</f>
        <v>600000</v>
      </c>
      <c r="T38" s="441"/>
      <c r="U38" s="441"/>
      <c r="V38" s="441"/>
      <c r="W38" s="441"/>
      <c r="X38" s="441"/>
      <c r="Y38" s="441"/>
      <c r="Z38" s="441"/>
      <c r="AA38" s="441"/>
      <c r="AB38" s="441"/>
      <c r="AC38" s="442" t="s">
        <v>20</v>
      </c>
      <c r="AD38" s="443"/>
      <c r="AE38" s="439" t="s">
        <v>98</v>
      </c>
      <c r="AF38" s="440"/>
      <c r="AG38" s="441">
        <f>IF(K22="","",(SUM(AN29:AQ37)))</f>
        <v>0</v>
      </c>
      <c r="AH38" s="441"/>
      <c r="AI38" s="441"/>
      <c r="AJ38" s="441"/>
      <c r="AK38" s="441"/>
      <c r="AL38" s="441"/>
      <c r="AM38" s="441"/>
      <c r="AN38" s="441"/>
      <c r="AO38" s="441"/>
      <c r="AP38" s="441"/>
      <c r="AQ38" s="442" t="s">
        <v>20</v>
      </c>
      <c r="AR38" s="443"/>
      <c r="AS38" s="439" t="s">
        <v>99</v>
      </c>
      <c r="AT38" s="440"/>
      <c r="AU38" s="441"/>
      <c r="AV38" s="441"/>
      <c r="AW38" s="441"/>
      <c r="AX38" s="441"/>
      <c r="AY38" s="441"/>
      <c r="AZ38" s="441"/>
      <c r="BA38" s="441"/>
      <c r="BB38" s="441"/>
      <c r="BC38" s="441"/>
      <c r="BD38" s="441"/>
      <c r="BE38" s="442" t="s">
        <v>20</v>
      </c>
      <c r="BF38" s="446"/>
      <c r="BG38" s="109"/>
      <c r="BH38" s="110"/>
      <c r="BI38" s="110"/>
      <c r="BJ38" s="110"/>
      <c r="BK38" s="110"/>
      <c r="BL38" s="110"/>
      <c r="BM38" s="110"/>
      <c r="BN38" s="110"/>
      <c r="BO38" s="110"/>
      <c r="BP38" s="111"/>
      <c r="BQ38" s="53"/>
      <c r="BR38" s="53"/>
    </row>
    <row r="39" spans="1:70" ht="8.25" customHeight="1" outlineLevel="2" x14ac:dyDescent="0.15">
      <c r="A39" s="53"/>
      <c r="B39" s="70"/>
      <c r="C39" s="70"/>
      <c r="D39" s="70"/>
      <c r="E39" s="70"/>
      <c r="F39" s="70"/>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3"/>
      <c r="AI39" s="112"/>
      <c r="AJ39" s="112"/>
      <c r="AK39" s="112"/>
      <c r="AL39" s="112"/>
      <c r="AM39" s="114"/>
      <c r="AN39" s="114"/>
      <c r="AO39" s="114"/>
      <c r="AP39" s="114"/>
      <c r="AQ39" s="114"/>
      <c r="AR39" s="114"/>
      <c r="AS39" s="114"/>
      <c r="AT39" s="114"/>
      <c r="AU39" s="114"/>
      <c r="AV39" s="114"/>
      <c r="AW39" s="114"/>
      <c r="AX39" s="114"/>
      <c r="AY39" s="114"/>
      <c r="AZ39" s="114"/>
      <c r="BA39" s="114"/>
      <c r="BB39" s="114"/>
      <c r="BC39" s="114"/>
      <c r="BD39" s="114"/>
      <c r="BE39" s="114"/>
      <c r="BF39" s="114"/>
      <c r="BG39" s="112"/>
      <c r="BH39" s="70"/>
      <c r="BI39" s="70"/>
      <c r="BJ39" s="70"/>
      <c r="BK39" s="70"/>
      <c r="BL39" s="70"/>
      <c r="BM39" s="70"/>
      <c r="BN39" s="70"/>
      <c r="BO39" s="70"/>
      <c r="BP39" s="53"/>
      <c r="BQ39" s="53"/>
      <c r="BR39" s="53"/>
    </row>
    <row r="40" spans="1:70" ht="20.100000000000001" customHeight="1" outlineLevel="2" x14ac:dyDescent="0.15">
      <c r="A40" s="53"/>
      <c r="G40" s="435"/>
      <c r="H40" s="435"/>
      <c r="I40" s="435"/>
      <c r="J40" s="435"/>
      <c r="K40" s="435"/>
      <c r="L40" s="435"/>
      <c r="M40" s="435"/>
      <c r="N40" s="79"/>
      <c r="O40" s="115"/>
      <c r="P40" s="167"/>
      <c r="Q40" s="167"/>
      <c r="R40" s="115"/>
      <c r="S40" s="115"/>
      <c r="T40" s="116"/>
      <c r="U40" s="116"/>
      <c r="V40" s="116"/>
      <c r="W40" s="116"/>
      <c r="X40" s="116"/>
      <c r="Y40" s="116"/>
      <c r="Z40" s="116"/>
      <c r="AA40" s="116"/>
      <c r="AB40" s="117"/>
      <c r="AC40" s="100"/>
      <c r="AD40" s="100"/>
      <c r="AE40" s="100"/>
      <c r="AF40" s="118"/>
      <c r="AG40" s="100"/>
      <c r="AH40" s="119"/>
      <c r="AI40" s="100"/>
      <c r="AJ40" s="100"/>
      <c r="AK40" s="100"/>
      <c r="AL40" s="100"/>
      <c r="AM40" s="12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53"/>
    </row>
    <row r="41" spans="1:70" ht="9.9499999999999993" customHeight="1" outlineLevel="2" thickBot="1" x14ac:dyDescent="0.2">
      <c r="A41" s="122"/>
      <c r="B41" s="123"/>
      <c r="C41" s="123"/>
      <c r="D41" s="123"/>
      <c r="E41" s="123"/>
      <c r="F41" s="123"/>
      <c r="G41" s="124"/>
      <c r="H41" s="122"/>
      <c r="I41" s="122"/>
      <c r="J41" s="122"/>
      <c r="K41" s="122"/>
      <c r="L41" s="122"/>
      <c r="M41" s="122"/>
      <c r="N41" s="122"/>
      <c r="O41" s="122"/>
      <c r="P41" s="122"/>
      <c r="Q41" s="122"/>
      <c r="R41" s="122"/>
      <c r="S41" s="123"/>
      <c r="T41" s="123"/>
      <c r="U41" s="123"/>
      <c r="V41" s="123"/>
      <c r="W41" s="123"/>
      <c r="X41" s="123"/>
      <c r="Y41" s="123"/>
      <c r="Z41" s="123"/>
      <c r="AA41" s="123"/>
      <c r="AB41" s="123"/>
      <c r="AC41" s="123"/>
      <c r="AD41" s="123"/>
      <c r="AE41" s="124"/>
      <c r="AF41" s="124"/>
      <c r="AG41" s="124"/>
      <c r="AH41" s="125"/>
      <c r="AI41" s="124"/>
      <c r="AJ41" s="124"/>
      <c r="AK41" s="124"/>
      <c r="AL41" s="124"/>
      <c r="AM41" s="123"/>
      <c r="AN41" s="123"/>
      <c r="AO41" s="123"/>
      <c r="AP41" s="123"/>
      <c r="AQ41" s="123"/>
      <c r="AR41" s="123"/>
      <c r="AS41" s="123"/>
      <c r="AT41" s="123"/>
      <c r="AU41" s="123"/>
      <c r="AV41" s="123"/>
      <c r="AW41" s="123"/>
      <c r="AX41" s="123"/>
      <c r="AY41" s="123"/>
      <c r="AZ41" s="126"/>
      <c r="BA41" s="126"/>
      <c r="BB41" s="126"/>
      <c r="BC41" s="126"/>
      <c r="BD41" s="126"/>
      <c r="BE41" s="126"/>
      <c r="BF41" s="126"/>
      <c r="BG41" s="126"/>
      <c r="BH41" s="126"/>
      <c r="BI41" s="126"/>
      <c r="BJ41" s="126"/>
      <c r="BK41" s="126"/>
      <c r="BL41" s="126"/>
      <c r="BM41" s="126"/>
      <c r="BN41" s="126"/>
      <c r="BO41" s="126"/>
      <c r="BP41" s="123"/>
      <c r="BQ41" s="123"/>
      <c r="BR41" s="53"/>
    </row>
    <row r="42" spans="1:70" ht="9.9499999999999993" customHeight="1" thickTop="1" x14ac:dyDescent="0.15">
      <c r="A42" s="127"/>
      <c r="B42" s="127"/>
      <c r="C42" s="127"/>
      <c r="D42" s="127"/>
      <c r="E42" s="127"/>
      <c r="F42" s="127"/>
      <c r="G42" s="127"/>
      <c r="H42" s="127"/>
      <c r="I42" s="127"/>
      <c r="J42" s="127"/>
      <c r="K42" s="127"/>
      <c r="L42" s="127"/>
      <c r="M42" s="127"/>
      <c r="N42" s="127"/>
      <c r="O42" s="127"/>
      <c r="P42" s="127"/>
      <c r="Q42" s="127"/>
      <c r="R42" s="127"/>
      <c r="S42" s="127"/>
      <c r="T42" s="128"/>
      <c r="U42" s="128"/>
      <c r="V42" s="128"/>
      <c r="W42" s="128"/>
      <c r="X42" s="128"/>
      <c r="Y42" s="128"/>
      <c r="Z42" s="128"/>
      <c r="AA42" s="128"/>
      <c r="AB42" s="128"/>
      <c r="AC42" s="129"/>
      <c r="AD42" s="128"/>
      <c r="AE42" s="128"/>
      <c r="AF42" s="128"/>
      <c r="AG42" s="128"/>
      <c r="AH42" s="128"/>
      <c r="AI42" s="128"/>
      <c r="AJ42" s="128"/>
      <c r="AK42" s="128"/>
      <c r="AL42" s="128"/>
      <c r="AM42" s="128"/>
      <c r="AN42" s="128"/>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53"/>
    </row>
    <row r="43" spans="1:70" ht="15" customHeight="1" outlineLevel="2" x14ac:dyDescent="0.15">
      <c r="A43" s="130"/>
      <c r="B43" s="131" t="s">
        <v>100</v>
      </c>
      <c r="C43" s="131"/>
      <c r="D43" s="131"/>
      <c r="E43" s="131"/>
      <c r="F43" s="131"/>
      <c r="G43" s="131"/>
      <c r="H43" s="131"/>
      <c r="I43" s="131"/>
      <c r="J43" s="131"/>
      <c r="K43" s="131"/>
      <c r="L43" s="131"/>
      <c r="M43" s="131"/>
      <c r="N43" s="131"/>
      <c r="O43" s="131"/>
      <c r="P43" s="131"/>
      <c r="Q43" s="131"/>
      <c r="R43" s="131"/>
      <c r="S43" s="132"/>
      <c r="T43" s="432" t="s">
        <v>101</v>
      </c>
      <c r="U43" s="432"/>
      <c r="V43" s="432"/>
      <c r="W43" s="432"/>
      <c r="X43" s="432"/>
      <c r="Y43" s="432"/>
      <c r="Z43" s="432"/>
      <c r="AA43" s="432"/>
      <c r="AB43" s="432"/>
      <c r="AC43" s="432"/>
      <c r="AD43" s="432"/>
      <c r="AE43" s="432"/>
      <c r="AF43" s="432"/>
      <c r="AG43" s="432"/>
      <c r="AH43" s="432"/>
      <c r="AI43" s="432"/>
      <c r="AJ43" s="432"/>
      <c r="AK43" s="432"/>
      <c r="AL43" s="432"/>
      <c r="AM43" s="4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53"/>
      <c r="BO43" s="53"/>
      <c r="BP43" s="53"/>
      <c r="BQ43" s="53"/>
      <c r="BR43" s="53"/>
    </row>
    <row r="44" spans="1:70" ht="15" customHeight="1" outlineLevel="2" x14ac:dyDescent="0.15">
      <c r="A44" s="53"/>
      <c r="B44" s="70"/>
      <c r="C44" s="70"/>
      <c r="D44" s="70"/>
      <c r="E44" s="418" t="s">
        <v>102</v>
      </c>
      <c r="F44" s="419"/>
      <c r="G44" s="419"/>
      <c r="H44" s="420"/>
      <c r="I44" s="427" t="s">
        <v>103</v>
      </c>
      <c r="J44" s="412"/>
      <c r="K44" s="412"/>
      <c r="L44" s="412"/>
      <c r="M44" s="412"/>
      <c r="N44" s="412"/>
      <c r="O44" s="412"/>
      <c r="P44" s="413"/>
      <c r="Q44" s="427" t="s">
        <v>104</v>
      </c>
      <c r="R44" s="412"/>
      <c r="S44" s="412"/>
      <c r="T44" s="412"/>
      <c r="U44" s="412"/>
      <c r="V44" s="412"/>
      <c r="W44" s="428">
        <f>IF(K22="","",ROUNDDOWN(S26/S17,2))</f>
        <v>16521.66</v>
      </c>
      <c r="X44" s="428"/>
      <c r="Y44" s="428"/>
      <c r="Z44" s="428"/>
      <c r="AA44" s="428"/>
      <c r="AB44" s="428"/>
      <c r="AC44" s="412" t="s">
        <v>20</v>
      </c>
      <c r="AD44" s="413"/>
      <c r="AE44" s="427" t="s">
        <v>105</v>
      </c>
      <c r="AF44" s="412"/>
      <c r="AG44" s="412"/>
      <c r="AH44" s="412"/>
      <c r="AI44" s="412"/>
      <c r="AJ44" s="412"/>
      <c r="AK44" s="428">
        <f>IF(K22="","",ROUNDDOWN(AG26/AG17,2))</f>
        <v>16521.7</v>
      </c>
      <c r="AL44" s="428"/>
      <c r="AM44" s="428"/>
      <c r="AN44" s="428"/>
      <c r="AO44" s="428"/>
      <c r="AP44" s="428"/>
      <c r="AQ44" s="412" t="s">
        <v>20</v>
      </c>
      <c r="AR44" s="413"/>
      <c r="AS44" s="427" t="s">
        <v>106</v>
      </c>
      <c r="AT44" s="412"/>
      <c r="AU44" s="412"/>
      <c r="AV44" s="412"/>
      <c r="AW44" s="412"/>
      <c r="AX44" s="412"/>
      <c r="AY44" s="431" t="str">
        <f>IF(AU$13="","",ROUNDDOWN(AU26/AU17,2))</f>
        <v/>
      </c>
      <c r="AZ44" s="431"/>
      <c r="BA44" s="431"/>
      <c r="BB44" s="431"/>
      <c r="BC44" s="431"/>
      <c r="BD44" s="431"/>
      <c r="BE44" s="431"/>
      <c r="BF44" s="412" t="s">
        <v>20</v>
      </c>
      <c r="BG44" s="413"/>
      <c r="BH44" s="70"/>
      <c r="BI44" s="70"/>
      <c r="BJ44" s="70"/>
      <c r="BK44" s="70"/>
      <c r="BL44" s="70"/>
      <c r="BM44" s="70"/>
      <c r="BN44" s="53"/>
      <c r="BO44" s="53"/>
      <c r="BP44" s="53"/>
      <c r="BQ44" s="53"/>
      <c r="BR44" s="53"/>
    </row>
    <row r="45" spans="1:70" ht="15" customHeight="1" outlineLevel="2" x14ac:dyDescent="0.15">
      <c r="A45" s="53"/>
      <c r="B45" s="70"/>
      <c r="C45" s="70"/>
      <c r="D45" s="70"/>
      <c r="E45" s="421"/>
      <c r="F45" s="422"/>
      <c r="G45" s="422"/>
      <c r="H45" s="423"/>
      <c r="I45" s="427" t="s">
        <v>107</v>
      </c>
      <c r="J45" s="412"/>
      <c r="K45" s="412"/>
      <c r="L45" s="412"/>
      <c r="M45" s="412"/>
      <c r="N45" s="412"/>
      <c r="O45" s="412"/>
      <c r="P45" s="413"/>
      <c r="Q45" s="427" t="s">
        <v>108</v>
      </c>
      <c r="R45" s="412"/>
      <c r="S45" s="412"/>
      <c r="T45" s="412"/>
      <c r="U45" s="412"/>
      <c r="V45" s="412"/>
      <c r="W45" s="428">
        <f>IF(K22="","",ROUNDDOWN(S38/22,2))</f>
        <v>27272.720000000001</v>
      </c>
      <c r="X45" s="428"/>
      <c r="Y45" s="428"/>
      <c r="Z45" s="428"/>
      <c r="AA45" s="428"/>
      <c r="AB45" s="428"/>
      <c r="AC45" s="412" t="s">
        <v>20</v>
      </c>
      <c r="AD45" s="413"/>
      <c r="AE45" s="427" t="s">
        <v>109</v>
      </c>
      <c r="AF45" s="412"/>
      <c r="AG45" s="412"/>
      <c r="AH45" s="412"/>
      <c r="AI45" s="412"/>
      <c r="AJ45" s="412"/>
      <c r="AK45" s="428">
        <f>IF(K22="","",ROUNDDOWN(AG38/22,2))</f>
        <v>0</v>
      </c>
      <c r="AL45" s="428"/>
      <c r="AM45" s="428"/>
      <c r="AN45" s="428"/>
      <c r="AO45" s="428"/>
      <c r="AP45" s="428"/>
      <c r="AQ45" s="412" t="s">
        <v>20</v>
      </c>
      <c r="AR45" s="413"/>
      <c r="AS45" s="427" t="s">
        <v>110</v>
      </c>
      <c r="AT45" s="412"/>
      <c r="AU45" s="412"/>
      <c r="AV45" s="412"/>
      <c r="AW45" s="412"/>
      <c r="AX45" s="412"/>
      <c r="AY45" s="431" t="str">
        <f>IF(AU$13="","",ROUNDDOWN(AU38/22,2))</f>
        <v/>
      </c>
      <c r="AZ45" s="431"/>
      <c r="BA45" s="431"/>
      <c r="BB45" s="431"/>
      <c r="BC45" s="431"/>
      <c r="BD45" s="431"/>
      <c r="BE45" s="431"/>
      <c r="BF45" s="412" t="s">
        <v>20</v>
      </c>
      <c r="BG45" s="413"/>
      <c r="BH45" s="70"/>
      <c r="BI45" s="70"/>
      <c r="BJ45" s="70"/>
      <c r="BK45" s="70"/>
      <c r="BL45" s="70"/>
      <c r="BM45" s="70"/>
      <c r="BN45" s="53"/>
      <c r="BO45" s="53"/>
      <c r="BP45" s="53"/>
      <c r="BQ45" s="53"/>
      <c r="BR45" s="53"/>
    </row>
    <row r="46" spans="1:70" ht="15" customHeight="1" outlineLevel="1" x14ac:dyDescent="0.15">
      <c r="A46" s="53"/>
      <c r="B46" s="70"/>
      <c r="C46" s="70"/>
      <c r="D46" s="70"/>
      <c r="E46" s="424"/>
      <c r="F46" s="425"/>
      <c r="G46" s="425"/>
      <c r="H46" s="426"/>
      <c r="I46" s="427" t="s">
        <v>111</v>
      </c>
      <c r="J46" s="412"/>
      <c r="K46" s="412"/>
      <c r="L46" s="412"/>
      <c r="M46" s="412"/>
      <c r="N46" s="412"/>
      <c r="O46" s="412"/>
      <c r="P46" s="413"/>
      <c r="Q46" s="427" t="s">
        <v>165</v>
      </c>
      <c r="R46" s="412"/>
      <c r="S46" s="412"/>
      <c r="T46" s="412"/>
      <c r="U46" s="412"/>
      <c r="V46" s="412"/>
      <c r="W46" s="430">
        <f>IF(K22="","",ROUNDDOWN(W44+W45,0))</f>
        <v>43794</v>
      </c>
      <c r="X46" s="430"/>
      <c r="Y46" s="430"/>
      <c r="Z46" s="430"/>
      <c r="AA46" s="430"/>
      <c r="AB46" s="430"/>
      <c r="AC46" s="412" t="s">
        <v>20</v>
      </c>
      <c r="AD46" s="413"/>
      <c r="AE46" s="427" t="s">
        <v>112</v>
      </c>
      <c r="AF46" s="412"/>
      <c r="AG46" s="412"/>
      <c r="AH46" s="412"/>
      <c r="AI46" s="412"/>
      <c r="AJ46" s="412"/>
      <c r="AK46" s="430">
        <f>IF(K22="","",ROUNDDOWN(AK44+AK45,0))</f>
        <v>16521</v>
      </c>
      <c r="AL46" s="430"/>
      <c r="AM46" s="430"/>
      <c r="AN46" s="430"/>
      <c r="AO46" s="430"/>
      <c r="AP46" s="430"/>
      <c r="AQ46" s="412" t="s">
        <v>20</v>
      </c>
      <c r="AR46" s="413"/>
      <c r="AS46" s="427" t="s">
        <v>113</v>
      </c>
      <c r="AT46" s="412"/>
      <c r="AU46" s="412"/>
      <c r="AV46" s="412"/>
      <c r="AW46" s="412"/>
      <c r="AX46" s="412"/>
      <c r="AY46" s="429" t="str">
        <f>IF(AU$13="","",ROUNDDOWN(AY44+AY45,0))</f>
        <v/>
      </c>
      <c r="AZ46" s="429"/>
      <c r="BA46" s="429"/>
      <c r="BB46" s="429"/>
      <c r="BC46" s="429"/>
      <c r="BD46" s="429"/>
      <c r="BE46" s="429"/>
      <c r="BF46" s="412" t="s">
        <v>20</v>
      </c>
      <c r="BG46" s="413"/>
      <c r="BH46" s="70"/>
      <c r="BI46" s="70"/>
      <c r="BJ46" s="70"/>
      <c r="BK46" s="70"/>
      <c r="BL46" s="70"/>
      <c r="BM46" s="70"/>
      <c r="BN46" s="53"/>
      <c r="BO46" s="53"/>
      <c r="BP46" s="53"/>
      <c r="BQ46" s="53"/>
      <c r="BR46" s="53"/>
    </row>
    <row r="47" spans="1:70" s="133" customFormat="1" ht="15" customHeight="1" outlineLevel="1" x14ac:dyDescent="0.15">
      <c r="A47" s="130"/>
      <c r="B47" s="112"/>
      <c r="C47" s="112"/>
      <c r="D47" s="165"/>
      <c r="E47" s="112"/>
      <c r="F47" s="112"/>
      <c r="G47" s="414" t="s">
        <v>114</v>
      </c>
      <c r="H47" s="414"/>
      <c r="I47" s="416" t="s">
        <v>115</v>
      </c>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112"/>
      <c r="BD47" s="112"/>
      <c r="BE47" s="112"/>
      <c r="BF47" s="112"/>
      <c r="BG47" s="112"/>
      <c r="BH47" s="112"/>
      <c r="BI47" s="112"/>
      <c r="BJ47" s="112"/>
      <c r="BK47" s="112"/>
      <c r="BL47" s="112"/>
      <c r="BM47" s="112"/>
      <c r="BN47" s="130"/>
      <c r="BO47" s="130"/>
      <c r="BP47" s="130"/>
      <c r="BQ47" s="130"/>
      <c r="BR47" s="130"/>
    </row>
    <row r="48" spans="1:70" s="133" customFormat="1" ht="15" customHeight="1" x14ac:dyDescent="0.15">
      <c r="A48" s="130"/>
      <c r="B48" s="112"/>
      <c r="C48" s="407"/>
      <c r="D48" s="407"/>
      <c r="E48" s="173"/>
      <c r="F48" s="112"/>
      <c r="G48" s="415"/>
      <c r="H48" s="415"/>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112"/>
      <c r="BD48" s="112"/>
      <c r="BE48" s="112"/>
      <c r="BF48" s="112"/>
      <c r="BG48" s="112"/>
      <c r="BH48" s="112"/>
      <c r="BI48" s="112"/>
      <c r="BJ48" s="112"/>
      <c r="BK48" s="112"/>
      <c r="BL48" s="112"/>
      <c r="BM48" s="112"/>
      <c r="BN48" s="130"/>
      <c r="BO48" s="130"/>
      <c r="BP48" s="130"/>
      <c r="BQ48" s="130"/>
      <c r="BR48" s="130"/>
    </row>
    <row r="49" spans="1:81" s="133" customFormat="1" ht="15" customHeight="1" x14ac:dyDescent="0.15">
      <c r="A49" s="130"/>
      <c r="B49" s="112"/>
      <c r="C49" s="408"/>
      <c r="D49" s="408"/>
      <c r="E49" s="80"/>
      <c r="F49" s="112"/>
      <c r="G49" s="134" t="s">
        <v>116</v>
      </c>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30"/>
      <c r="BO49" s="130"/>
      <c r="BP49" s="130"/>
      <c r="BQ49" s="130"/>
      <c r="BR49" s="130"/>
    </row>
    <row r="50" spans="1:81" s="133" customFormat="1" ht="15" customHeight="1" x14ac:dyDescent="0.15">
      <c r="A50" s="135"/>
      <c r="B50" s="172"/>
      <c r="C50" s="409"/>
      <c r="D50" s="409"/>
      <c r="E50" s="174"/>
      <c r="F50" s="112"/>
      <c r="G50" s="112"/>
      <c r="H50" s="112" t="s">
        <v>117</v>
      </c>
      <c r="I50" s="112"/>
      <c r="J50" s="112"/>
      <c r="K50" s="112"/>
      <c r="L50" s="112"/>
      <c r="M50" s="112"/>
      <c r="N50" s="112"/>
      <c r="O50" s="112"/>
      <c r="P50" s="112"/>
      <c r="Q50" s="112"/>
      <c r="R50" s="112"/>
      <c r="S50" s="112"/>
      <c r="T50" s="112"/>
      <c r="U50" s="112"/>
      <c r="V50" s="112"/>
      <c r="W50" s="112"/>
      <c r="X50" s="112"/>
      <c r="Y50" s="112"/>
      <c r="Z50" s="112" t="s">
        <v>118</v>
      </c>
      <c r="AA50" s="112"/>
      <c r="AB50" s="112"/>
      <c r="AC50" s="112"/>
      <c r="AD50" s="112"/>
      <c r="AE50" s="112"/>
      <c r="AF50" s="112"/>
      <c r="AG50" s="112"/>
      <c r="AH50" s="113"/>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30"/>
      <c r="BO50" s="130"/>
      <c r="BP50" s="130"/>
      <c r="BQ50" s="130"/>
      <c r="BR50" s="130"/>
    </row>
    <row r="51" spans="1:81" ht="15" customHeight="1" x14ac:dyDescent="0.15">
      <c r="A51" s="135"/>
      <c r="B51" s="172"/>
      <c r="C51" s="409"/>
      <c r="D51" s="409"/>
      <c r="E51" s="174"/>
      <c r="F51" s="70"/>
      <c r="G51" s="112"/>
      <c r="H51" s="75" t="s">
        <v>119</v>
      </c>
      <c r="I51" s="400">
        <f>IF(+D16="","",D16)</f>
        <v>980000</v>
      </c>
      <c r="J51" s="400"/>
      <c r="K51" s="400"/>
      <c r="L51" s="400"/>
      <c r="M51" s="400"/>
      <c r="N51" s="121" t="s">
        <v>120</v>
      </c>
      <c r="O51" s="136"/>
      <c r="P51" s="401" t="s">
        <v>166</v>
      </c>
      <c r="Q51" s="401"/>
      <c r="R51" s="401"/>
      <c r="S51" s="401"/>
      <c r="T51" s="401"/>
      <c r="U51" s="401"/>
      <c r="V51" s="401"/>
      <c r="W51" s="401"/>
      <c r="X51" s="401"/>
      <c r="Y51" s="121" t="s">
        <v>167</v>
      </c>
      <c r="Z51" s="402">
        <f>IF($I$51="","",ROUND(I51/22,-1))</f>
        <v>44550</v>
      </c>
      <c r="AA51" s="402"/>
      <c r="AB51" s="402"/>
      <c r="AC51" s="402"/>
      <c r="AD51" s="402"/>
      <c r="AE51" s="402"/>
      <c r="AF51" s="121" t="s">
        <v>120</v>
      </c>
      <c r="AG51" s="121"/>
      <c r="AH51" s="137" t="s">
        <v>121</v>
      </c>
      <c r="AI51" s="121"/>
      <c r="AJ51" s="121"/>
      <c r="AK51" s="136"/>
      <c r="AL51" s="136"/>
      <c r="AM51" s="136"/>
      <c r="AN51" s="121"/>
      <c r="AO51" s="121"/>
      <c r="AP51" s="121"/>
      <c r="AQ51" s="112"/>
      <c r="AR51" s="112"/>
      <c r="AS51" s="112"/>
      <c r="AT51" s="112"/>
      <c r="AU51" s="112"/>
      <c r="AV51" s="112"/>
      <c r="AW51" s="112"/>
      <c r="AX51" s="112"/>
      <c r="AY51" s="112"/>
      <c r="AZ51" s="112"/>
      <c r="BA51" s="112"/>
      <c r="BB51" s="112"/>
      <c r="BC51" s="112"/>
      <c r="BD51" s="112"/>
      <c r="BE51" s="53"/>
      <c r="BF51" s="53"/>
      <c r="BG51" s="53"/>
      <c r="BH51" s="53"/>
      <c r="BI51" s="53"/>
      <c r="BJ51" s="53"/>
      <c r="BK51" s="53"/>
      <c r="BL51" s="53"/>
      <c r="BM51" s="53"/>
      <c r="BN51" s="53"/>
      <c r="BO51" s="53"/>
      <c r="BP51" s="53"/>
      <c r="BQ51" s="53"/>
      <c r="BR51" s="53"/>
      <c r="CB51" s="70"/>
    </row>
    <row r="52" spans="1:81" ht="15" customHeight="1" x14ac:dyDescent="0.15">
      <c r="A52" s="135"/>
      <c r="B52" s="172"/>
      <c r="C52" s="409"/>
      <c r="D52" s="409"/>
      <c r="E52" s="174"/>
      <c r="F52" s="70"/>
      <c r="G52" s="112"/>
      <c r="H52" s="112" t="s">
        <v>122</v>
      </c>
      <c r="I52" s="112"/>
      <c r="J52" s="112"/>
      <c r="K52" s="112"/>
      <c r="L52" s="112"/>
      <c r="M52" s="112"/>
      <c r="N52" s="112"/>
      <c r="O52" s="112"/>
      <c r="P52" s="112"/>
      <c r="Q52" s="112" t="s">
        <v>123</v>
      </c>
      <c r="R52" s="112"/>
      <c r="S52" s="112"/>
      <c r="T52" s="112"/>
      <c r="U52" s="112"/>
      <c r="V52" s="112"/>
      <c r="W52" s="112"/>
      <c r="X52" s="112"/>
      <c r="Y52" s="112"/>
      <c r="Z52" s="70"/>
      <c r="AA52" s="112" t="s">
        <v>124</v>
      </c>
      <c r="AB52" s="112"/>
      <c r="AC52" s="112"/>
      <c r="AD52" s="112"/>
      <c r="AE52" s="112"/>
      <c r="AF52" s="112"/>
      <c r="AG52" s="112"/>
      <c r="AH52" s="113"/>
      <c r="AI52" s="70"/>
      <c r="AJ52" s="70"/>
      <c r="AK52" s="70"/>
      <c r="AL52" s="70"/>
      <c r="AM52" s="70"/>
      <c r="AN52" s="70"/>
      <c r="AO52" s="70"/>
      <c r="AP52" s="70"/>
      <c r="AQ52" s="70"/>
      <c r="AR52" s="70"/>
      <c r="AS52" s="70"/>
      <c r="AT52" s="70"/>
      <c r="AU52" s="70"/>
      <c r="AV52" s="70"/>
      <c r="AW52" s="70"/>
      <c r="AX52" s="70"/>
      <c r="AY52" s="70"/>
      <c r="AZ52" s="112"/>
      <c r="BA52" s="138"/>
      <c r="BB52" s="112"/>
      <c r="BC52" s="112"/>
      <c r="BD52" s="112"/>
      <c r="BE52" s="168"/>
      <c r="BF52" s="168"/>
      <c r="BG52" s="168"/>
      <c r="BH52" s="168"/>
      <c r="BI52" s="168"/>
      <c r="BJ52" s="168"/>
      <c r="BK52" s="168"/>
      <c r="BL52" s="168"/>
      <c r="BM52" s="53"/>
      <c r="BN52" s="53"/>
      <c r="BO52" s="53"/>
      <c r="BP52" s="53"/>
      <c r="BQ52" s="53"/>
      <c r="BR52" s="53"/>
      <c r="CB52" s="70"/>
    </row>
    <row r="53" spans="1:81" ht="15" customHeight="1" x14ac:dyDescent="0.15">
      <c r="A53" s="53"/>
      <c r="B53" s="70"/>
      <c r="C53" s="70"/>
      <c r="D53" s="70"/>
      <c r="E53" s="70"/>
      <c r="F53" s="70"/>
      <c r="G53" s="112"/>
      <c r="H53" s="121" t="s">
        <v>125</v>
      </c>
      <c r="I53" s="410">
        <f>+Z51</f>
        <v>44550</v>
      </c>
      <c r="J53" s="410"/>
      <c r="K53" s="410"/>
      <c r="L53" s="410"/>
      <c r="M53" s="410"/>
      <c r="N53" s="121" t="s">
        <v>126</v>
      </c>
      <c r="O53" s="411" t="s">
        <v>127</v>
      </c>
      <c r="P53" s="411"/>
      <c r="Q53" s="406" t="s">
        <v>128</v>
      </c>
      <c r="R53" s="406"/>
      <c r="S53" s="406" t="s">
        <v>129</v>
      </c>
      <c r="T53" s="406"/>
      <c r="U53" s="406"/>
      <c r="V53" s="406"/>
      <c r="W53" s="406"/>
      <c r="X53" s="139" t="s">
        <v>130</v>
      </c>
      <c r="Y53" s="139"/>
      <c r="Z53" s="378">
        <f>IF($I$53="","",ROUND(I53*2/3,0))</f>
        <v>29700</v>
      </c>
      <c r="AA53" s="378"/>
      <c r="AB53" s="378"/>
      <c r="AC53" s="378"/>
      <c r="AD53" s="378"/>
      <c r="AE53" s="378"/>
      <c r="AF53" s="121" t="s">
        <v>20</v>
      </c>
      <c r="AG53" s="140" t="s">
        <v>131</v>
      </c>
      <c r="AH53" s="137"/>
      <c r="AI53" s="121"/>
      <c r="AJ53" s="121"/>
      <c r="AK53" s="121"/>
      <c r="AL53" s="121"/>
      <c r="AM53" s="136"/>
      <c r="AN53" s="121"/>
      <c r="AO53" s="112"/>
      <c r="AP53" s="75"/>
      <c r="AQ53" s="112"/>
      <c r="AR53" s="75" t="s">
        <v>132</v>
      </c>
      <c r="AS53" s="112"/>
      <c r="AT53" s="112"/>
      <c r="AU53" s="112"/>
      <c r="AV53" s="112"/>
      <c r="AW53" s="112"/>
      <c r="AX53" s="112"/>
      <c r="AY53" s="112"/>
      <c r="AZ53" s="112"/>
      <c r="BA53" s="112"/>
      <c r="BB53" s="112"/>
      <c r="BC53" s="112"/>
      <c r="BD53" s="112"/>
      <c r="BE53" s="405"/>
      <c r="BF53" s="405"/>
      <c r="BG53" s="405"/>
      <c r="BH53" s="405"/>
      <c r="BI53" s="405"/>
      <c r="BJ53" s="405"/>
      <c r="BK53" s="405"/>
      <c r="BL53" s="405"/>
      <c r="BM53" s="53"/>
      <c r="BN53" s="53"/>
      <c r="BO53" s="53"/>
      <c r="BP53" s="53"/>
      <c r="BQ53" s="53"/>
      <c r="BR53" s="53"/>
      <c r="CB53" s="70"/>
    </row>
    <row r="54" spans="1:81" ht="15" customHeight="1" x14ac:dyDescent="0.15">
      <c r="A54" s="53"/>
      <c r="B54" s="70"/>
      <c r="C54" s="399"/>
      <c r="D54" s="399"/>
      <c r="E54" s="399"/>
      <c r="F54" s="70"/>
      <c r="G54" s="134" t="s">
        <v>133</v>
      </c>
      <c r="H54" s="112"/>
      <c r="I54" s="112"/>
      <c r="J54" s="112"/>
      <c r="K54" s="112"/>
      <c r="L54" s="112"/>
      <c r="M54" s="112"/>
      <c r="N54" s="112"/>
      <c r="O54" s="112"/>
      <c r="P54" s="112"/>
      <c r="Q54" s="112"/>
      <c r="R54" s="112"/>
      <c r="S54" s="112"/>
      <c r="T54" s="112"/>
      <c r="U54" s="134" t="s">
        <v>134</v>
      </c>
      <c r="V54" s="112"/>
      <c r="W54" s="112"/>
      <c r="X54" s="112"/>
      <c r="Y54" s="112"/>
      <c r="Z54" s="112"/>
      <c r="AA54" s="112"/>
      <c r="AB54" s="112"/>
      <c r="AC54" s="112"/>
      <c r="AD54" s="112"/>
      <c r="AE54" s="112"/>
      <c r="AF54" s="112"/>
      <c r="AG54" s="112"/>
      <c r="AH54" s="113"/>
      <c r="AI54" s="112"/>
      <c r="AJ54" s="112"/>
      <c r="AK54" s="112"/>
      <c r="AL54" s="112"/>
      <c r="AM54" s="112"/>
      <c r="AN54" s="134" t="s">
        <v>135</v>
      </c>
      <c r="AO54" s="112"/>
      <c r="AP54" s="112"/>
      <c r="AQ54" s="112"/>
      <c r="AR54" s="112"/>
      <c r="AS54" s="112"/>
      <c r="AT54" s="112"/>
      <c r="AU54" s="112"/>
      <c r="AV54" s="70"/>
      <c r="AW54" s="112"/>
      <c r="AX54" s="112"/>
      <c r="AY54" s="112"/>
      <c r="AZ54" s="112"/>
      <c r="BA54" s="112"/>
      <c r="BB54" s="112"/>
      <c r="BC54" s="112"/>
      <c r="BD54" s="112"/>
      <c r="BE54" s="405"/>
      <c r="BF54" s="405"/>
      <c r="BG54" s="405"/>
      <c r="BH54" s="405"/>
      <c r="BI54" s="405"/>
      <c r="BJ54" s="405"/>
      <c r="BK54" s="405"/>
      <c r="BL54" s="405"/>
      <c r="BM54" s="53"/>
      <c r="BN54" s="53"/>
      <c r="BO54" s="53"/>
      <c r="BP54" s="53"/>
      <c r="BQ54" s="53"/>
      <c r="BR54" s="53"/>
    </row>
    <row r="55" spans="1:81" s="133" customFormat="1" ht="15" customHeight="1" x14ac:dyDescent="0.15">
      <c r="A55" s="130"/>
      <c r="B55" s="112"/>
      <c r="C55" s="392"/>
      <c r="D55" s="392"/>
      <c r="E55" s="175"/>
      <c r="F55" s="112"/>
      <c r="G55" s="112"/>
      <c r="H55" s="396" t="s">
        <v>136</v>
      </c>
      <c r="I55" s="396"/>
      <c r="J55" s="397">
        <f>+W46</f>
        <v>43794</v>
      </c>
      <c r="K55" s="397"/>
      <c r="L55" s="397"/>
      <c r="M55" s="397"/>
      <c r="N55" s="397"/>
      <c r="O55" s="396" t="s">
        <v>137</v>
      </c>
      <c r="P55" s="396"/>
      <c r="Q55" s="384" t="s">
        <v>168</v>
      </c>
      <c r="R55" s="384"/>
      <c r="S55" s="112" t="s">
        <v>169</v>
      </c>
      <c r="T55" s="112"/>
      <c r="U55" s="112"/>
      <c r="V55" s="112" t="s">
        <v>170</v>
      </c>
      <c r="W55" s="112"/>
      <c r="X55" s="112" t="s">
        <v>169</v>
      </c>
      <c r="Y55" s="112"/>
      <c r="Z55" s="384" t="s">
        <v>138</v>
      </c>
      <c r="AA55" s="384"/>
      <c r="AB55" s="384"/>
      <c r="AC55" s="384"/>
      <c r="AD55" s="394">
        <f>IF(J55="","",IF($Z$53&gt;J55,S17,0))</f>
        <v>0</v>
      </c>
      <c r="AE55" s="394"/>
      <c r="AF55" s="394"/>
      <c r="AG55" s="112" t="s">
        <v>139</v>
      </c>
      <c r="AH55" s="113"/>
      <c r="AI55" s="112" t="s">
        <v>171</v>
      </c>
      <c r="AJ55" s="112"/>
      <c r="AK55" s="112"/>
      <c r="AL55" s="112" t="s">
        <v>172</v>
      </c>
      <c r="AM55" s="112"/>
      <c r="AN55" s="112"/>
      <c r="AO55" s="112" t="s">
        <v>169</v>
      </c>
      <c r="AP55" s="112"/>
      <c r="AQ55" s="112" t="s">
        <v>162</v>
      </c>
      <c r="AR55" s="112"/>
      <c r="AS55" s="112" t="s">
        <v>172</v>
      </c>
      <c r="AT55" s="79"/>
      <c r="AU55" s="79" t="s">
        <v>163</v>
      </c>
      <c r="AV55" s="79"/>
      <c r="AW55" s="395">
        <f>IF(J55="","",J55*AD55)</f>
        <v>0</v>
      </c>
      <c r="AX55" s="395"/>
      <c r="AY55" s="395"/>
      <c r="AZ55" s="395"/>
      <c r="BA55" s="395"/>
      <c r="BB55" s="395"/>
      <c r="BC55" s="79" t="s">
        <v>20</v>
      </c>
      <c r="BD55" s="79"/>
      <c r="BE55" s="79"/>
      <c r="BF55" s="79"/>
      <c r="BG55" s="393"/>
      <c r="BH55" s="393"/>
      <c r="BI55" s="393"/>
      <c r="BJ55" s="393"/>
      <c r="BK55" s="393"/>
      <c r="BL55" s="169"/>
      <c r="BM55" s="112"/>
      <c r="BN55" s="130"/>
      <c r="BO55" s="130"/>
      <c r="BP55" s="130"/>
      <c r="BQ55" s="130"/>
      <c r="BR55" s="130"/>
    </row>
    <row r="56" spans="1:81" s="133" customFormat="1" ht="15" customHeight="1" x14ac:dyDescent="0.15">
      <c r="A56" s="130"/>
      <c r="B56" s="112"/>
      <c r="C56" s="392"/>
      <c r="D56" s="392"/>
      <c r="E56" s="175"/>
      <c r="F56" s="112"/>
      <c r="G56" s="112"/>
      <c r="H56" s="396" t="s">
        <v>140</v>
      </c>
      <c r="I56" s="396"/>
      <c r="J56" s="397">
        <f>+AK46</f>
        <v>16521</v>
      </c>
      <c r="K56" s="397"/>
      <c r="L56" s="397"/>
      <c r="M56" s="397"/>
      <c r="N56" s="397"/>
      <c r="O56" s="396" t="s">
        <v>137</v>
      </c>
      <c r="P56" s="396"/>
      <c r="Q56" s="384" t="s">
        <v>168</v>
      </c>
      <c r="R56" s="384"/>
      <c r="S56" s="112" t="s">
        <v>173</v>
      </c>
      <c r="T56" s="112"/>
      <c r="U56" s="112"/>
      <c r="V56" s="112" t="s">
        <v>170</v>
      </c>
      <c r="W56" s="112"/>
      <c r="X56" s="112" t="s">
        <v>173</v>
      </c>
      <c r="Y56" s="112"/>
      <c r="Z56" s="384" t="s">
        <v>138</v>
      </c>
      <c r="AA56" s="384"/>
      <c r="AB56" s="384"/>
      <c r="AC56" s="384"/>
      <c r="AD56" s="394">
        <f>IF(J56="","",IF($Z$53&gt;J56,AG17,0))</f>
        <v>17</v>
      </c>
      <c r="AE56" s="394"/>
      <c r="AF56" s="394"/>
      <c r="AG56" s="112" t="s">
        <v>139</v>
      </c>
      <c r="AH56" s="113"/>
      <c r="AI56" s="112" t="s">
        <v>171</v>
      </c>
      <c r="AJ56" s="112"/>
      <c r="AK56" s="112"/>
      <c r="AL56" s="112" t="s">
        <v>174</v>
      </c>
      <c r="AM56" s="112"/>
      <c r="AN56" s="112"/>
      <c r="AO56" s="112" t="s">
        <v>173</v>
      </c>
      <c r="AP56" s="112"/>
      <c r="AQ56" s="112" t="s">
        <v>162</v>
      </c>
      <c r="AR56" s="112"/>
      <c r="AS56" s="112" t="s">
        <v>174</v>
      </c>
      <c r="AT56" s="79"/>
      <c r="AU56" s="79" t="s">
        <v>163</v>
      </c>
      <c r="AV56" s="79"/>
      <c r="AW56" s="395">
        <f>IF(J56="","",J56*AD56)</f>
        <v>280857</v>
      </c>
      <c r="AX56" s="395"/>
      <c r="AY56" s="395"/>
      <c r="AZ56" s="395"/>
      <c r="BA56" s="395"/>
      <c r="BB56" s="395"/>
      <c r="BC56" s="79" t="s">
        <v>20</v>
      </c>
      <c r="BD56" s="79"/>
      <c r="BE56" s="79"/>
      <c r="BF56" s="79"/>
      <c r="BG56" s="393"/>
      <c r="BH56" s="393"/>
      <c r="BI56" s="393"/>
      <c r="BJ56" s="393"/>
      <c r="BK56" s="393"/>
      <c r="BL56" s="169"/>
      <c r="BM56" s="112"/>
      <c r="BN56" s="130"/>
      <c r="BO56" s="130"/>
      <c r="BP56" s="130"/>
      <c r="BQ56" s="130"/>
      <c r="BR56" s="130"/>
    </row>
    <row r="57" spans="1:81" s="133" customFormat="1" ht="15" customHeight="1" x14ac:dyDescent="0.15">
      <c r="A57" s="130"/>
      <c r="B57" s="112"/>
      <c r="C57" s="392"/>
      <c r="D57" s="392"/>
      <c r="E57" s="170"/>
      <c r="F57" s="112"/>
      <c r="G57" s="112"/>
      <c r="H57" s="396" t="s">
        <v>141</v>
      </c>
      <c r="I57" s="396"/>
      <c r="J57" s="397" t="str">
        <f>+AY46</f>
        <v/>
      </c>
      <c r="K57" s="397"/>
      <c r="L57" s="397"/>
      <c r="M57" s="397"/>
      <c r="N57" s="397"/>
      <c r="O57" s="396" t="s">
        <v>137</v>
      </c>
      <c r="P57" s="396"/>
      <c r="Q57" s="384" t="s">
        <v>168</v>
      </c>
      <c r="R57" s="384"/>
      <c r="S57" s="112" t="s">
        <v>142</v>
      </c>
      <c r="T57" s="112"/>
      <c r="U57" s="112"/>
      <c r="V57" s="141" t="s">
        <v>170</v>
      </c>
      <c r="W57" s="141"/>
      <c r="X57" s="141" t="s">
        <v>142</v>
      </c>
      <c r="Y57" s="141"/>
      <c r="Z57" s="404" t="s">
        <v>138</v>
      </c>
      <c r="AA57" s="404"/>
      <c r="AB57" s="404"/>
      <c r="AC57" s="404"/>
      <c r="AD57" s="394" t="str">
        <f>IF(J57="","",IF($Z$53&gt;J57,AU17,0))</f>
        <v/>
      </c>
      <c r="AE57" s="394"/>
      <c r="AF57" s="394"/>
      <c r="AG57" s="141" t="s">
        <v>139</v>
      </c>
      <c r="AH57" s="142"/>
      <c r="AI57" s="141" t="s">
        <v>171</v>
      </c>
      <c r="AJ57" s="141"/>
      <c r="AK57" s="141"/>
      <c r="AL57" s="141" t="s">
        <v>143</v>
      </c>
      <c r="AM57" s="141"/>
      <c r="AN57" s="117"/>
      <c r="AO57" s="141" t="s">
        <v>142</v>
      </c>
      <c r="AP57" s="141"/>
      <c r="AQ57" s="141" t="s">
        <v>162</v>
      </c>
      <c r="AR57" s="141"/>
      <c r="AS57" s="141" t="s">
        <v>143</v>
      </c>
      <c r="AT57" s="143"/>
      <c r="AU57" s="143" t="s">
        <v>163</v>
      </c>
      <c r="AV57" s="143"/>
      <c r="AW57" s="395" t="str">
        <f>IF(J57="","",J57*AD57)</f>
        <v/>
      </c>
      <c r="AX57" s="395"/>
      <c r="AY57" s="395"/>
      <c r="AZ57" s="395"/>
      <c r="BA57" s="395"/>
      <c r="BB57" s="395"/>
      <c r="BC57" s="79" t="s">
        <v>20</v>
      </c>
      <c r="BD57" s="79"/>
      <c r="BE57" s="79"/>
      <c r="BF57" s="79"/>
      <c r="BG57" s="393"/>
      <c r="BH57" s="393"/>
      <c r="BI57" s="393"/>
      <c r="BJ57" s="393"/>
      <c r="BK57" s="393"/>
      <c r="BL57" s="169"/>
      <c r="BM57" s="112"/>
      <c r="BN57" s="130"/>
      <c r="BO57" s="130"/>
      <c r="BP57" s="130"/>
      <c r="BQ57" s="130"/>
      <c r="BR57" s="130"/>
      <c r="CC57" s="54"/>
    </row>
    <row r="58" spans="1:81" s="133" customFormat="1" ht="15" customHeight="1" x14ac:dyDescent="0.15">
      <c r="A58" s="13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t="s">
        <v>144</v>
      </c>
      <c r="AC58" s="112" t="s">
        <v>145</v>
      </c>
      <c r="AD58" s="390">
        <f>IF(I51="","",SUM(AD55:AF57))</f>
        <v>17</v>
      </c>
      <c r="AE58" s="390"/>
      <c r="AF58" s="390"/>
      <c r="AG58" s="112" t="s">
        <v>139</v>
      </c>
      <c r="AH58" s="113"/>
      <c r="AI58" s="112" t="s">
        <v>178</v>
      </c>
      <c r="AJ58" s="112"/>
      <c r="AK58" s="112"/>
      <c r="AL58" s="112" t="s">
        <v>175</v>
      </c>
      <c r="AM58" s="112"/>
      <c r="AN58" s="112"/>
      <c r="AO58" s="112"/>
      <c r="AP58" s="112"/>
      <c r="AQ58" s="112"/>
      <c r="AR58" s="112"/>
      <c r="AS58" s="79" t="s">
        <v>144</v>
      </c>
      <c r="AT58" s="79"/>
      <c r="AU58" s="79"/>
      <c r="AV58" s="79"/>
      <c r="AW58" s="391">
        <f>IF(I51="","",SUM(AW55:BB57))</f>
        <v>280857</v>
      </c>
      <c r="AX58" s="391"/>
      <c r="AY58" s="391"/>
      <c r="AZ58" s="391"/>
      <c r="BA58" s="391"/>
      <c r="BB58" s="391"/>
      <c r="BC58" s="79" t="s">
        <v>20</v>
      </c>
      <c r="BD58" s="79" t="s">
        <v>176</v>
      </c>
      <c r="BE58" s="171"/>
      <c r="BG58" s="399" t="s">
        <v>179</v>
      </c>
      <c r="BH58" s="399"/>
      <c r="BI58" s="170"/>
      <c r="BJ58" s="170"/>
      <c r="BK58" s="170"/>
      <c r="BL58" s="169"/>
      <c r="BM58" s="112"/>
      <c r="BN58" s="130"/>
      <c r="BO58" s="130"/>
      <c r="BP58" s="130"/>
      <c r="BQ58" s="130"/>
      <c r="BR58" s="130"/>
      <c r="CC58" s="54"/>
    </row>
    <row r="59" spans="1:81" ht="15" customHeight="1" x14ac:dyDescent="0.15">
      <c r="A59" s="53"/>
      <c r="B59" s="70"/>
      <c r="C59" s="70"/>
      <c r="D59" s="70"/>
      <c r="E59" s="70"/>
      <c r="F59" s="70"/>
      <c r="G59" s="134" t="s">
        <v>146</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7"/>
      <c r="BF59" s="100"/>
      <c r="BG59" s="100"/>
      <c r="BH59" s="100"/>
      <c r="BI59" s="382"/>
      <c r="BJ59" s="382"/>
      <c r="BK59" s="383"/>
      <c r="BL59" s="383"/>
      <c r="BM59" s="70"/>
      <c r="BN59" s="53"/>
      <c r="BO59" s="53"/>
      <c r="BP59" s="53"/>
      <c r="BQ59" s="53"/>
      <c r="BR59" s="53"/>
    </row>
    <row r="60" spans="1:81" ht="15" customHeight="1" x14ac:dyDescent="0.15">
      <c r="A60" s="53"/>
      <c r="B60" s="70"/>
      <c r="C60" s="70"/>
      <c r="D60" s="70"/>
      <c r="E60" s="70"/>
      <c r="F60" s="70"/>
      <c r="G60" s="112"/>
      <c r="H60" s="70"/>
      <c r="I60" s="384" t="s">
        <v>147</v>
      </c>
      <c r="J60" s="384"/>
      <c r="K60" s="384"/>
      <c r="L60" s="384"/>
      <c r="M60" s="384"/>
      <c r="N60" s="384"/>
      <c r="O60" s="70"/>
      <c r="P60" s="70"/>
      <c r="Q60" s="384" t="s">
        <v>148</v>
      </c>
      <c r="R60" s="384"/>
      <c r="S60" s="384"/>
      <c r="T60" s="384"/>
      <c r="U60" s="384"/>
      <c r="V60" s="384"/>
      <c r="W60" s="384"/>
      <c r="X60" s="384"/>
      <c r="Y60" s="70"/>
      <c r="Z60" s="384" t="s">
        <v>149</v>
      </c>
      <c r="AA60" s="384"/>
      <c r="AB60" s="384"/>
      <c r="AC60" s="384"/>
      <c r="AD60" s="384"/>
      <c r="AE60" s="384"/>
      <c r="AF60" s="384"/>
      <c r="AG60" s="144"/>
      <c r="AH60" s="384" t="s">
        <v>150</v>
      </c>
      <c r="AI60" s="384"/>
      <c r="AJ60" s="384"/>
      <c r="AK60" s="384"/>
      <c r="AL60" s="384"/>
      <c r="AM60" s="384"/>
      <c r="AN60" s="384"/>
      <c r="AO60" s="384"/>
      <c r="AP60" s="112"/>
      <c r="AQ60" s="70"/>
      <c r="AR60" s="70"/>
      <c r="AS60" s="70"/>
      <c r="AT60" s="70"/>
      <c r="AU60" s="70"/>
      <c r="AV60" s="70"/>
      <c r="AW60" s="70"/>
      <c r="AX60" s="70"/>
      <c r="AY60" s="145"/>
      <c r="AZ60" s="121"/>
      <c r="BA60" s="121"/>
      <c r="BB60" s="121"/>
      <c r="BC60" s="121"/>
      <c r="BD60" s="121"/>
      <c r="BE60" s="112"/>
      <c r="BF60" s="112"/>
      <c r="BG60" s="112"/>
      <c r="BH60" s="112"/>
      <c r="BI60" s="112"/>
      <c r="BJ60" s="112"/>
      <c r="BK60" s="112"/>
      <c r="BL60" s="112"/>
      <c r="BM60" s="112"/>
      <c r="BN60" s="112"/>
      <c r="BO60" s="53"/>
      <c r="BP60" s="53"/>
      <c r="BQ60" s="53"/>
      <c r="BR60" s="53"/>
    </row>
    <row r="61" spans="1:81" s="150" customFormat="1" ht="15" customHeight="1" thickBot="1" x14ac:dyDescent="0.2">
      <c r="A61" s="96"/>
      <c r="B61" s="146"/>
      <c r="C61" s="146"/>
      <c r="D61" s="146"/>
      <c r="E61" s="146"/>
      <c r="F61" s="146"/>
      <c r="G61" s="146"/>
      <c r="H61" s="146" t="s">
        <v>151</v>
      </c>
      <c r="I61" s="403">
        <f>+Z53</f>
        <v>29700</v>
      </c>
      <c r="J61" s="403"/>
      <c r="K61" s="403"/>
      <c r="L61" s="403"/>
      <c r="M61" s="403"/>
      <c r="N61" s="146" t="s">
        <v>20</v>
      </c>
      <c r="O61" s="146"/>
      <c r="P61" s="147" t="s">
        <v>89</v>
      </c>
      <c r="Q61" s="147"/>
      <c r="R61" s="403">
        <f>AD58</f>
        <v>17</v>
      </c>
      <c r="S61" s="403"/>
      <c r="T61" s="403"/>
      <c r="U61" s="403"/>
      <c r="V61" s="403"/>
      <c r="W61" s="147" t="s">
        <v>152</v>
      </c>
      <c r="X61" s="146" t="s">
        <v>153</v>
      </c>
      <c r="Y61" s="148" t="s">
        <v>154</v>
      </c>
      <c r="Z61" s="403">
        <f>+AW58</f>
        <v>280857</v>
      </c>
      <c r="AA61" s="403"/>
      <c r="AB61" s="403"/>
      <c r="AC61" s="403"/>
      <c r="AD61" s="403"/>
      <c r="AE61" s="148" t="s">
        <v>20</v>
      </c>
      <c r="AF61" s="148" t="s">
        <v>90</v>
      </c>
      <c r="AG61" s="148"/>
      <c r="AH61" s="398">
        <f>IF($I$51="","",IF(I61*R61-Z61&lt;=0,0,I61*R61-Z61))</f>
        <v>224043</v>
      </c>
      <c r="AI61" s="398"/>
      <c r="AJ61" s="398"/>
      <c r="AK61" s="398"/>
      <c r="AL61" s="398"/>
      <c r="AM61" s="398"/>
      <c r="AN61" s="398"/>
      <c r="AO61" s="398"/>
      <c r="AP61" s="149" t="s">
        <v>20</v>
      </c>
      <c r="AQ61" s="146"/>
      <c r="AR61" s="146"/>
      <c r="AS61" s="146"/>
      <c r="AT61" s="146"/>
      <c r="AU61" s="146"/>
      <c r="AV61" s="146"/>
      <c r="AW61" s="146"/>
      <c r="AX61" s="146"/>
      <c r="AY61" s="146"/>
      <c r="AZ61" s="146"/>
      <c r="BA61" s="146"/>
      <c r="BB61" s="146"/>
      <c r="BC61" s="146"/>
      <c r="BD61" s="146"/>
      <c r="BE61" s="146"/>
      <c r="BF61" s="146"/>
      <c r="BG61" s="146"/>
      <c r="BH61" s="146"/>
      <c r="BI61" s="70"/>
      <c r="BJ61" s="70"/>
      <c r="BK61" s="112"/>
      <c r="BL61" s="112"/>
      <c r="BM61" s="112"/>
      <c r="BN61" s="112"/>
      <c r="BO61" s="96"/>
      <c r="BP61" s="96"/>
      <c r="BQ61" s="96"/>
      <c r="BR61" s="96"/>
    </row>
    <row r="62" spans="1:81" ht="7.5" customHeight="1" outlineLevel="2" thickBot="1" x14ac:dyDescent="0.2">
      <c r="A62" s="53"/>
      <c r="B62" s="122"/>
      <c r="C62" s="122"/>
      <c r="D62" s="122"/>
      <c r="E62" s="122"/>
      <c r="F62" s="122"/>
      <c r="G62" s="122"/>
      <c r="H62" s="123"/>
      <c r="I62" s="123"/>
      <c r="J62" s="123"/>
      <c r="K62" s="123"/>
      <c r="L62" s="123"/>
      <c r="M62" s="123"/>
      <c r="N62" s="123"/>
      <c r="O62" s="123"/>
      <c r="P62" s="123"/>
      <c r="Q62" s="123"/>
      <c r="R62" s="123"/>
      <c r="S62" s="123"/>
      <c r="T62" s="123"/>
      <c r="U62" s="123"/>
      <c r="V62" s="123"/>
      <c r="W62" s="123"/>
      <c r="X62" s="123"/>
      <c r="Y62" s="123"/>
      <c r="Z62" s="123"/>
      <c r="AA62" s="123"/>
      <c r="AB62" s="123"/>
      <c r="AC62" s="122"/>
      <c r="AD62" s="122"/>
      <c r="AE62" s="122"/>
      <c r="AF62" s="122"/>
      <c r="AG62" s="122"/>
      <c r="AH62" s="151"/>
      <c r="AI62" s="122"/>
      <c r="AJ62" s="122"/>
      <c r="AK62" s="122"/>
      <c r="AL62" s="122"/>
      <c r="AM62" s="15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53"/>
      <c r="BQ62" s="53"/>
      <c r="BR62" s="53"/>
    </row>
    <row r="63" spans="1:81" s="154" customFormat="1" ht="9.9499999999999993" customHeight="1" thickTop="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153"/>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row>
    <row r="64" spans="1:81" s="154" customFormat="1" ht="18" thickBot="1" x14ac:dyDescent="0.25">
      <c r="A64" s="70"/>
      <c r="B64" s="70"/>
      <c r="C64" s="380" t="s">
        <v>155</v>
      </c>
      <c r="D64" s="380"/>
      <c r="E64" s="380"/>
      <c r="F64" s="380"/>
      <c r="G64" s="380"/>
      <c r="H64" s="380"/>
      <c r="I64" s="380"/>
      <c r="J64" s="380"/>
      <c r="K64" s="70"/>
      <c r="L64" s="70"/>
      <c r="M64" s="155" t="s">
        <v>156</v>
      </c>
      <c r="N64" s="155"/>
      <c r="O64" s="155"/>
      <c r="P64" s="155"/>
      <c r="Q64" s="70"/>
      <c r="R64" s="156"/>
      <c r="S64" s="75"/>
      <c r="T64" s="70"/>
      <c r="U64" s="70"/>
      <c r="V64" s="70"/>
      <c r="W64" s="70"/>
      <c r="X64" s="70"/>
      <c r="Y64" s="75"/>
      <c r="Z64" s="100"/>
      <c r="AA64" s="100"/>
      <c r="AB64" s="100"/>
      <c r="AC64" s="100"/>
      <c r="AD64" s="100"/>
      <c r="AE64" s="100"/>
      <c r="AF64" s="100"/>
      <c r="AG64" s="100"/>
      <c r="AH64" s="100"/>
      <c r="AI64" s="70"/>
      <c r="AJ64" s="70"/>
      <c r="AK64" s="70"/>
      <c r="AL64" s="70"/>
      <c r="AM64" s="70"/>
      <c r="AN64" s="157"/>
      <c r="AO64" s="157"/>
      <c r="AP64" s="157"/>
      <c r="AQ64" s="157"/>
      <c r="AR64" s="157"/>
      <c r="AS64" s="157"/>
      <c r="AT64" s="145"/>
      <c r="AU64" s="70"/>
      <c r="AV64" s="70"/>
      <c r="AW64" s="70"/>
      <c r="AX64" s="70"/>
      <c r="AY64" s="70"/>
      <c r="AZ64" s="75"/>
      <c r="BA64" s="158"/>
      <c r="BB64" s="158"/>
      <c r="BC64" s="158"/>
      <c r="BD64" s="158"/>
      <c r="BE64" s="158"/>
      <c r="BF64" s="158"/>
      <c r="BG64" s="158"/>
      <c r="BH64" s="70"/>
      <c r="BI64" s="70"/>
      <c r="BJ64" s="70"/>
      <c r="BK64" s="70"/>
      <c r="BL64" s="70"/>
      <c r="BM64" s="70"/>
      <c r="BN64" s="70"/>
      <c r="BO64" s="70"/>
      <c r="BP64" s="70"/>
      <c r="BQ64" s="70"/>
      <c r="BR64" s="70"/>
    </row>
    <row r="65" spans="1:70" s="154" customFormat="1" ht="8.1" customHeight="1" x14ac:dyDescent="0.15">
      <c r="A65" s="70"/>
      <c r="B65" s="70"/>
      <c r="C65" s="70"/>
      <c r="D65" s="70"/>
      <c r="E65" s="70"/>
      <c r="F65" s="70"/>
      <c r="G65" s="70"/>
      <c r="H65" s="70"/>
      <c r="I65" s="70"/>
      <c r="J65" s="70"/>
      <c r="K65" s="70"/>
      <c r="L65" s="70"/>
      <c r="M65" s="696" t="s">
        <v>275</v>
      </c>
      <c r="N65" s="374"/>
      <c r="O65" s="374"/>
      <c r="P65" s="374"/>
      <c r="Q65" s="374"/>
      <c r="R65" s="374"/>
      <c r="S65" s="374"/>
      <c r="T65" s="374"/>
      <c r="U65" s="374"/>
      <c r="V65" s="374"/>
      <c r="W65" s="374"/>
      <c r="X65" s="374"/>
      <c r="Y65" s="374"/>
      <c r="Z65" s="374"/>
      <c r="AA65" s="374"/>
      <c r="AB65" s="374"/>
      <c r="AC65" s="374"/>
      <c r="AD65" s="374"/>
      <c r="AE65" s="374"/>
      <c r="AF65" s="374"/>
      <c r="AG65" s="375"/>
      <c r="AH65" s="100"/>
      <c r="AI65" s="70"/>
      <c r="AJ65" s="70"/>
      <c r="AK65" s="70"/>
      <c r="AL65" s="70"/>
      <c r="AM65" s="70"/>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70"/>
      <c r="BJ65" s="70"/>
      <c r="BK65" s="70"/>
      <c r="BL65" s="70"/>
      <c r="BM65" s="70"/>
      <c r="BN65" s="70"/>
      <c r="BO65" s="70"/>
      <c r="BP65" s="70"/>
      <c r="BQ65" s="70"/>
      <c r="BR65" s="70"/>
    </row>
    <row r="66" spans="1:70" s="154" customFormat="1" ht="8.1" customHeight="1" thickBot="1" x14ac:dyDescent="0.2">
      <c r="A66" s="70"/>
      <c r="B66" s="70"/>
      <c r="C66" s="70"/>
      <c r="D66" s="70"/>
      <c r="E66" s="70"/>
      <c r="F66" s="70"/>
      <c r="G66" s="70"/>
      <c r="H66" s="70"/>
      <c r="I66" s="70"/>
      <c r="J66" s="70"/>
      <c r="K66" s="70"/>
      <c r="L66" s="70"/>
      <c r="M66" s="697"/>
      <c r="N66" s="376"/>
      <c r="O66" s="376"/>
      <c r="P66" s="376"/>
      <c r="Q66" s="376"/>
      <c r="R66" s="376"/>
      <c r="S66" s="376"/>
      <c r="T66" s="376"/>
      <c r="U66" s="376"/>
      <c r="V66" s="376"/>
      <c r="W66" s="376"/>
      <c r="X66" s="376"/>
      <c r="Y66" s="376"/>
      <c r="Z66" s="376"/>
      <c r="AA66" s="376"/>
      <c r="AB66" s="376"/>
      <c r="AC66" s="376"/>
      <c r="AD66" s="376"/>
      <c r="AE66" s="376"/>
      <c r="AF66" s="376"/>
      <c r="AG66" s="377"/>
      <c r="AH66" s="100"/>
      <c r="AI66" s="70"/>
      <c r="AJ66" s="70"/>
      <c r="AK66" s="70"/>
      <c r="AL66" s="70"/>
      <c r="AM66" s="70"/>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70"/>
      <c r="BJ66" s="70"/>
      <c r="BK66" s="70"/>
      <c r="BL66" s="70"/>
      <c r="BM66" s="70"/>
      <c r="BN66" s="70"/>
      <c r="BO66" s="70"/>
      <c r="BP66" s="70"/>
      <c r="BQ66" s="70"/>
      <c r="BR66" s="70"/>
    </row>
    <row r="67" spans="1:70" s="154" customFormat="1" ht="14.25" thickBot="1" x14ac:dyDescent="0.2">
      <c r="A67" s="70"/>
      <c r="B67" s="70"/>
      <c r="C67" s="70"/>
      <c r="D67" s="70"/>
      <c r="E67" s="70"/>
      <c r="F67" s="70"/>
      <c r="G67" s="70"/>
      <c r="H67" s="70"/>
      <c r="I67" s="70"/>
      <c r="J67" s="70"/>
      <c r="K67" s="70"/>
      <c r="L67" s="70"/>
      <c r="M67" s="155" t="s">
        <v>157</v>
      </c>
      <c r="N67" s="155"/>
      <c r="O67" s="155"/>
      <c r="P67" s="155"/>
      <c r="Q67" s="70"/>
      <c r="R67" s="156"/>
      <c r="S67" s="75"/>
      <c r="T67" s="70"/>
      <c r="U67" s="70"/>
      <c r="V67" s="70"/>
      <c r="W67" s="70"/>
      <c r="X67" s="70"/>
      <c r="Y67" s="75"/>
      <c r="Z67" s="100"/>
      <c r="AA67" s="100"/>
      <c r="AB67" s="100"/>
      <c r="AC67" s="100"/>
      <c r="AD67" s="100"/>
      <c r="AE67" s="100"/>
      <c r="AF67" s="100"/>
      <c r="AG67" s="100"/>
      <c r="AH67" s="100"/>
      <c r="AI67" s="70"/>
      <c r="AJ67" s="70"/>
      <c r="AK67" s="70"/>
      <c r="AL67" s="70"/>
      <c r="AM67" s="70"/>
      <c r="AN67" s="157"/>
      <c r="AO67" s="157"/>
      <c r="AP67" s="157"/>
      <c r="AQ67" s="157"/>
      <c r="AR67" s="157"/>
      <c r="AS67" s="157"/>
      <c r="AT67" s="145"/>
      <c r="AU67" s="70"/>
      <c r="AV67" s="70"/>
      <c r="AW67" s="70"/>
      <c r="AX67" s="70"/>
      <c r="AY67" s="70"/>
      <c r="AZ67" s="75"/>
      <c r="BA67" s="158"/>
      <c r="BB67" s="158"/>
      <c r="BC67" s="158"/>
      <c r="BD67" s="158"/>
      <c r="BE67" s="158"/>
      <c r="BF67" s="158"/>
      <c r="BG67" s="158"/>
      <c r="BH67" s="70"/>
      <c r="BI67" s="70"/>
      <c r="BJ67" s="70"/>
      <c r="BK67" s="70"/>
      <c r="BL67" s="70"/>
      <c r="BM67" s="70"/>
      <c r="BN67" s="70"/>
      <c r="BO67" s="70"/>
      <c r="BP67" s="70"/>
      <c r="BQ67" s="70"/>
      <c r="BR67" s="70"/>
    </row>
    <row r="68" spans="1:70" s="154" customFormat="1" ht="8.1" customHeight="1" x14ac:dyDescent="0.15">
      <c r="A68" s="70"/>
      <c r="B68" s="70"/>
      <c r="C68" s="70"/>
      <c r="D68" s="70"/>
      <c r="E68" s="70"/>
      <c r="F68" s="70"/>
      <c r="G68" s="70"/>
      <c r="H68" s="70"/>
      <c r="I68" s="70"/>
      <c r="J68" s="70"/>
      <c r="K68" s="70"/>
      <c r="L68" s="70"/>
      <c r="M68" s="696" t="s">
        <v>275</v>
      </c>
      <c r="N68" s="374"/>
      <c r="O68" s="374"/>
      <c r="P68" s="374"/>
      <c r="Q68" s="374"/>
      <c r="R68" s="374"/>
      <c r="S68" s="374"/>
      <c r="T68" s="374"/>
      <c r="U68" s="374"/>
      <c r="V68" s="374"/>
      <c r="W68" s="374"/>
      <c r="X68" s="374"/>
      <c r="Y68" s="374"/>
      <c r="Z68" s="374"/>
      <c r="AA68" s="374"/>
      <c r="AB68" s="374"/>
      <c r="AC68" s="374"/>
      <c r="AD68" s="374"/>
      <c r="AE68" s="374"/>
      <c r="AF68" s="374"/>
      <c r="AG68" s="375"/>
      <c r="AH68" s="100"/>
      <c r="AI68" s="70"/>
      <c r="AJ68" s="70"/>
      <c r="AK68" s="70"/>
      <c r="AL68" s="70"/>
      <c r="AM68" s="70"/>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70"/>
      <c r="BJ68" s="70"/>
      <c r="BK68" s="70"/>
      <c r="BL68" s="70"/>
      <c r="BM68" s="70"/>
      <c r="BN68" s="70"/>
      <c r="BO68" s="70"/>
      <c r="BP68" s="70"/>
      <c r="BQ68" s="70"/>
      <c r="BR68" s="70"/>
    </row>
    <row r="69" spans="1:70" s="154" customFormat="1" ht="8.1" customHeight="1" thickBot="1" x14ac:dyDescent="0.2">
      <c r="A69" s="70"/>
      <c r="B69" s="70"/>
      <c r="C69" s="70"/>
      <c r="D69" s="70"/>
      <c r="E69" s="70"/>
      <c r="F69" s="70"/>
      <c r="G69" s="70"/>
      <c r="H69" s="70"/>
      <c r="I69" s="70"/>
      <c r="J69" s="70"/>
      <c r="K69" s="70"/>
      <c r="L69" s="70"/>
      <c r="M69" s="697"/>
      <c r="N69" s="376"/>
      <c r="O69" s="376"/>
      <c r="P69" s="376"/>
      <c r="Q69" s="376"/>
      <c r="R69" s="376"/>
      <c r="S69" s="376"/>
      <c r="T69" s="376"/>
      <c r="U69" s="376"/>
      <c r="V69" s="376"/>
      <c r="W69" s="376"/>
      <c r="X69" s="376"/>
      <c r="Y69" s="376"/>
      <c r="Z69" s="376"/>
      <c r="AA69" s="376"/>
      <c r="AB69" s="376"/>
      <c r="AC69" s="376"/>
      <c r="AD69" s="376"/>
      <c r="AE69" s="376"/>
      <c r="AF69" s="376"/>
      <c r="AG69" s="377"/>
      <c r="AH69" s="100"/>
      <c r="AI69" s="70"/>
      <c r="AJ69" s="70"/>
      <c r="AK69" s="70"/>
      <c r="AL69" s="70"/>
      <c r="AM69" s="70"/>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70"/>
      <c r="BJ69" s="70"/>
      <c r="BK69" s="70"/>
      <c r="BL69" s="70"/>
      <c r="BM69" s="70"/>
      <c r="BN69" s="70"/>
      <c r="BO69" s="70"/>
      <c r="BP69" s="70"/>
      <c r="BQ69" s="70"/>
      <c r="BR69" s="70"/>
    </row>
    <row r="70" spans="1:70" ht="20.100000000000001" customHeight="1" x14ac:dyDescent="0.15">
      <c r="A70" s="53"/>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153"/>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53"/>
      <c r="BO70" s="53"/>
      <c r="BP70" s="53"/>
      <c r="BQ70" s="53"/>
      <c r="BR70" s="53"/>
    </row>
    <row r="71" spans="1:70" ht="20.100000000000001" customHeight="1" x14ac:dyDescent="0.15">
      <c r="A71" s="53"/>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153"/>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row>
    <row r="72" spans="1:70" ht="20.100000000000001" customHeight="1" x14ac:dyDescent="0.15">
      <c r="A72" s="53"/>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153"/>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row>
    <row r="73" spans="1:70" ht="20.100000000000001" customHeight="1" x14ac:dyDescent="0.15">
      <c r="A73" s="53"/>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153"/>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row>
    <row r="74" spans="1:70" ht="20.100000000000001" customHeight="1" x14ac:dyDescent="0.15">
      <c r="A74" s="53"/>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153"/>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row>
    <row r="75" spans="1:70" ht="20.100000000000001" customHeight="1" x14ac:dyDescent="0.15">
      <c r="A75" s="53"/>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153"/>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row>
    <row r="76" spans="1:70" ht="20.100000000000001" customHeight="1" x14ac:dyDescent="0.15">
      <c r="A76" s="53"/>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153"/>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row>
  </sheetData>
  <mergeCells count="347">
    <mergeCell ref="A1:BQ2"/>
    <mergeCell ref="G3:BN3"/>
    <mergeCell ref="A4:I11"/>
    <mergeCell ref="K7:M7"/>
    <mergeCell ref="N7:O7"/>
    <mergeCell ref="P7:Q7"/>
    <mergeCell ref="R7:S7"/>
    <mergeCell ref="AR9:BJ10"/>
    <mergeCell ref="AF10:AL11"/>
    <mergeCell ref="AN11:AQ11"/>
    <mergeCell ref="C3:E3"/>
    <mergeCell ref="U9:V10"/>
    <mergeCell ref="AN9:AQ10"/>
    <mergeCell ref="W9:X10"/>
    <mergeCell ref="J9:L10"/>
    <mergeCell ref="M9:N10"/>
    <mergeCell ref="O9:P10"/>
    <mergeCell ref="Q9:R10"/>
    <mergeCell ref="S9:T10"/>
    <mergeCell ref="G13:P14"/>
    <mergeCell ref="Q13:AD14"/>
    <mergeCell ref="AR13:BJ13"/>
    <mergeCell ref="G12:P12"/>
    <mergeCell ref="Q12:AD12"/>
    <mergeCell ref="C15:E15"/>
    <mergeCell ref="G15:P16"/>
    <mergeCell ref="Q15:R16"/>
    <mergeCell ref="S15:T16"/>
    <mergeCell ref="D16:E17"/>
    <mergeCell ref="AM15:AN15"/>
    <mergeCell ref="AC17:AD17"/>
    <mergeCell ref="BE17:BF17"/>
    <mergeCell ref="Q17:R17"/>
    <mergeCell ref="S17:AB17"/>
    <mergeCell ref="Y15:Z15"/>
    <mergeCell ref="AE15:AF16"/>
    <mergeCell ref="G17:P17"/>
    <mergeCell ref="AQ17:AR17"/>
    <mergeCell ref="AG17:AP17"/>
    <mergeCell ref="X15:X16"/>
    <mergeCell ref="AG15:AH16"/>
    <mergeCell ref="AI15:AI16"/>
    <mergeCell ref="AE17:AF17"/>
    <mergeCell ref="C18:E20"/>
    <mergeCell ref="AE12:AM12"/>
    <mergeCell ref="AN12:AQ12"/>
    <mergeCell ref="S18:AB18"/>
    <mergeCell ref="AR12:BJ12"/>
    <mergeCell ref="BG20:BP21"/>
    <mergeCell ref="A21:C21"/>
    <mergeCell ref="D21:E22"/>
    <mergeCell ref="G21:J21"/>
    <mergeCell ref="K21:P21"/>
    <mergeCell ref="G22:J22"/>
    <mergeCell ref="BE22:BF22"/>
    <mergeCell ref="G18:P18"/>
    <mergeCell ref="AL15:AL16"/>
    <mergeCell ref="AC22:AD22"/>
    <mergeCell ref="AE22:AP22"/>
    <mergeCell ref="BE18:BF18"/>
    <mergeCell ref="BK12:BN12"/>
    <mergeCell ref="AU15:AV16"/>
    <mergeCell ref="AU18:BD18"/>
    <mergeCell ref="BG15:BP18"/>
    <mergeCell ref="Y16:Z16"/>
    <mergeCell ref="AM16:AN16"/>
    <mergeCell ref="BA16:BB16"/>
    <mergeCell ref="AJ15:AK16"/>
    <mergeCell ref="AZ15:AZ16"/>
    <mergeCell ref="BA15:BB15"/>
    <mergeCell ref="AS17:AT17"/>
    <mergeCell ref="AU17:BD17"/>
    <mergeCell ref="AW15:AW16"/>
    <mergeCell ref="AX15:AY16"/>
    <mergeCell ref="AS15:AT16"/>
    <mergeCell ref="K22:P22"/>
    <mergeCell ref="Q22:AB22"/>
    <mergeCell ref="S19:AB19"/>
    <mergeCell ref="AC19:AD19"/>
    <mergeCell ref="G20:P20"/>
    <mergeCell ref="Q20:AD21"/>
    <mergeCell ref="AC18:AD18"/>
    <mergeCell ref="AQ22:AR22"/>
    <mergeCell ref="AS22:BD22"/>
    <mergeCell ref="AG18:AP18"/>
    <mergeCell ref="AQ18:AR18"/>
    <mergeCell ref="AE23:AP23"/>
    <mergeCell ref="AQ23:AR23"/>
    <mergeCell ref="AS23:BD23"/>
    <mergeCell ref="AG19:AP19"/>
    <mergeCell ref="AE20:AR21"/>
    <mergeCell ref="AS20:BF21"/>
    <mergeCell ref="BE23:BF23"/>
    <mergeCell ref="BG23:BP25"/>
    <mergeCell ref="D24:E25"/>
    <mergeCell ref="G24:J24"/>
    <mergeCell ref="K24:P24"/>
    <mergeCell ref="Q24:AB24"/>
    <mergeCell ref="AC24:AD24"/>
    <mergeCell ref="C23:E23"/>
    <mergeCell ref="G23:J23"/>
    <mergeCell ref="K23:P23"/>
    <mergeCell ref="Q23:AB23"/>
    <mergeCell ref="AC23:AD23"/>
    <mergeCell ref="AS24:BD24"/>
    <mergeCell ref="BE24:BF24"/>
    <mergeCell ref="G25:J25"/>
    <mergeCell ref="K25:P25"/>
    <mergeCell ref="Q25:AB25"/>
    <mergeCell ref="AC25:AD25"/>
    <mergeCell ref="AE25:AP25"/>
    <mergeCell ref="AQ25:AR25"/>
    <mergeCell ref="AS25:BD25"/>
    <mergeCell ref="BE25:BF25"/>
    <mergeCell ref="AE24:AP24"/>
    <mergeCell ref="AQ24:AR24"/>
    <mergeCell ref="BG27:BP27"/>
    <mergeCell ref="AU26:BD26"/>
    <mergeCell ref="BE26:BF26"/>
    <mergeCell ref="AS27:AW28"/>
    <mergeCell ref="G26:P26"/>
    <mergeCell ref="Q26:R26"/>
    <mergeCell ref="S26:AB26"/>
    <mergeCell ref="AC26:AD26"/>
    <mergeCell ref="AE26:AF26"/>
    <mergeCell ref="AG26:AP26"/>
    <mergeCell ref="AQ26:AR26"/>
    <mergeCell ref="AS26:AT26"/>
    <mergeCell ref="Q33:U33"/>
    <mergeCell ref="G27:P27"/>
    <mergeCell ref="Q27:U28"/>
    <mergeCell ref="AS29:AW29"/>
    <mergeCell ref="AN33:AQ33"/>
    <mergeCell ref="AS33:AW33"/>
    <mergeCell ref="D28:E29"/>
    <mergeCell ref="M28:P28"/>
    <mergeCell ref="G29:H33"/>
    <mergeCell ref="I29:L29"/>
    <mergeCell ref="I31:L31"/>
    <mergeCell ref="I32:L32"/>
    <mergeCell ref="M32:P32"/>
    <mergeCell ref="G28:L28"/>
    <mergeCell ref="C27:E27"/>
    <mergeCell ref="I33:L33"/>
    <mergeCell ref="M33:P33"/>
    <mergeCell ref="I30:L30"/>
    <mergeCell ref="M30:P30"/>
    <mergeCell ref="M29:P29"/>
    <mergeCell ref="W27:AD28"/>
    <mergeCell ref="W29:X29"/>
    <mergeCell ref="Z29:AC29"/>
    <mergeCell ref="V27:V28"/>
    <mergeCell ref="Q29:U29"/>
    <mergeCell ref="M31:P31"/>
    <mergeCell ref="Q31:U31"/>
    <mergeCell ref="Q32:U32"/>
    <mergeCell ref="Q30:U30"/>
    <mergeCell ref="Z31:AC31"/>
    <mergeCell ref="AE31:AI31"/>
    <mergeCell ref="AN31:AQ31"/>
    <mergeCell ref="AS31:AW31"/>
    <mergeCell ref="AN29:AQ29"/>
    <mergeCell ref="W31:X31"/>
    <mergeCell ref="AK31:AL31"/>
    <mergeCell ref="W30:X30"/>
    <mergeCell ref="Z30:AC30"/>
    <mergeCell ref="AE30:AI30"/>
    <mergeCell ref="AK30:AL30"/>
    <mergeCell ref="AK29:AL29"/>
    <mergeCell ref="BB31:BE31"/>
    <mergeCell ref="AY27:BF28"/>
    <mergeCell ref="AE29:AI29"/>
    <mergeCell ref="AS30:AW30"/>
    <mergeCell ref="AY30:AZ30"/>
    <mergeCell ref="BB30:BE30"/>
    <mergeCell ref="BB29:BE29"/>
    <mergeCell ref="AY32:AZ32"/>
    <mergeCell ref="BB32:BE32"/>
    <mergeCell ref="AN30:AQ30"/>
    <mergeCell ref="AY31:AZ31"/>
    <mergeCell ref="AY29:AZ29"/>
    <mergeCell ref="AE27:AI28"/>
    <mergeCell ref="AJ27:AJ28"/>
    <mergeCell ref="AK27:AR28"/>
    <mergeCell ref="AX27:AX28"/>
    <mergeCell ref="AY33:AZ33"/>
    <mergeCell ref="W32:X32"/>
    <mergeCell ref="Z32:AC32"/>
    <mergeCell ref="AE32:AI32"/>
    <mergeCell ref="AN32:AQ32"/>
    <mergeCell ref="AS32:AW32"/>
    <mergeCell ref="AK32:AL32"/>
    <mergeCell ref="W33:X33"/>
    <mergeCell ref="Z33:AC33"/>
    <mergeCell ref="AE33:AI33"/>
    <mergeCell ref="AK33:AL33"/>
    <mergeCell ref="AY34:AZ34"/>
    <mergeCell ref="BB34:BE34"/>
    <mergeCell ref="W34:X34"/>
    <mergeCell ref="Z34:AC34"/>
    <mergeCell ref="AE34:AI34"/>
    <mergeCell ref="AK34:AL34"/>
    <mergeCell ref="BB33:BE33"/>
    <mergeCell ref="G34:H37"/>
    <mergeCell ref="I34:L34"/>
    <mergeCell ref="M34:P34"/>
    <mergeCell ref="Q34:U34"/>
    <mergeCell ref="I35:L35"/>
    <mergeCell ref="M35:P35"/>
    <mergeCell ref="Q35:U35"/>
    <mergeCell ref="AN34:AQ34"/>
    <mergeCell ref="AS34:AW34"/>
    <mergeCell ref="AY35:AZ35"/>
    <mergeCell ref="BB35:BE35"/>
    <mergeCell ref="I36:L36"/>
    <mergeCell ref="M36:P36"/>
    <mergeCell ref="Q36:U36"/>
    <mergeCell ref="W36:X36"/>
    <mergeCell ref="Z36:AC36"/>
    <mergeCell ref="AK36:AL36"/>
    <mergeCell ref="W35:X35"/>
    <mergeCell ref="Z35:AC35"/>
    <mergeCell ref="AK35:AL35"/>
    <mergeCell ref="AN35:AQ35"/>
    <mergeCell ref="G38:P38"/>
    <mergeCell ref="Q38:R38"/>
    <mergeCell ref="S38:AB38"/>
    <mergeCell ref="AC38:AD38"/>
    <mergeCell ref="AE38:AF38"/>
    <mergeCell ref="AG38:AP38"/>
    <mergeCell ref="AQ38:AR38"/>
    <mergeCell ref="BB36:BE36"/>
    <mergeCell ref="I37:L37"/>
    <mergeCell ref="M37:P37"/>
    <mergeCell ref="Q37:U37"/>
    <mergeCell ref="W37:X37"/>
    <mergeCell ref="Z37:AC37"/>
    <mergeCell ref="AE37:AI37"/>
    <mergeCell ref="AK37:AL37"/>
    <mergeCell ref="AN37:AQ37"/>
    <mergeCell ref="AS37:AW37"/>
    <mergeCell ref="AN36:AQ36"/>
    <mergeCell ref="AY36:AZ36"/>
    <mergeCell ref="BE38:BF38"/>
    <mergeCell ref="BF45:BG45"/>
    <mergeCell ref="AK44:AP44"/>
    <mergeCell ref="AQ44:AR44"/>
    <mergeCell ref="AK45:AP45"/>
    <mergeCell ref="AS45:AX45"/>
    <mergeCell ref="AY37:AZ37"/>
    <mergeCell ref="BB37:BE37"/>
    <mergeCell ref="T43:AM43"/>
    <mergeCell ref="AS44:AX44"/>
    <mergeCell ref="AY44:BE44"/>
    <mergeCell ref="W44:AB44"/>
    <mergeCell ref="AQ45:AR45"/>
    <mergeCell ref="AY45:BE45"/>
    <mergeCell ref="Q44:V44"/>
    <mergeCell ref="Q45:V45"/>
    <mergeCell ref="W45:AB45"/>
    <mergeCell ref="AC45:AD45"/>
    <mergeCell ref="AS38:AT38"/>
    <mergeCell ref="AU38:BD38"/>
    <mergeCell ref="AC46:AD46"/>
    <mergeCell ref="AE46:AJ46"/>
    <mergeCell ref="AK46:AP46"/>
    <mergeCell ref="C48:D48"/>
    <mergeCell ref="G47:H48"/>
    <mergeCell ref="I47:BB48"/>
    <mergeCell ref="E44:H46"/>
    <mergeCell ref="I44:P44"/>
    <mergeCell ref="BF46:BG46"/>
    <mergeCell ref="AY46:BE46"/>
    <mergeCell ref="AS46:AX46"/>
    <mergeCell ref="AC44:AD44"/>
    <mergeCell ref="AE44:AJ44"/>
    <mergeCell ref="BF44:BG44"/>
    <mergeCell ref="C54:E54"/>
    <mergeCell ref="BG55:BK55"/>
    <mergeCell ref="C52:D52"/>
    <mergeCell ref="I53:M53"/>
    <mergeCell ref="O53:P53"/>
    <mergeCell ref="Q53:R53"/>
    <mergeCell ref="S53:W53"/>
    <mergeCell ref="Z53:AE53"/>
    <mergeCell ref="C49:D49"/>
    <mergeCell ref="C50:D50"/>
    <mergeCell ref="C51:D51"/>
    <mergeCell ref="O57:P57"/>
    <mergeCell ref="Q55:R55"/>
    <mergeCell ref="Z55:AC55"/>
    <mergeCell ref="Z56:AC56"/>
    <mergeCell ref="C56:D56"/>
    <mergeCell ref="H56:I56"/>
    <mergeCell ref="J56:N56"/>
    <mergeCell ref="C55:D55"/>
    <mergeCell ref="H55:I55"/>
    <mergeCell ref="J55:N55"/>
    <mergeCell ref="O55:P55"/>
    <mergeCell ref="C64:J64"/>
    <mergeCell ref="M65:AG66"/>
    <mergeCell ref="U15:U16"/>
    <mergeCell ref="V15:W16"/>
    <mergeCell ref="P51:X51"/>
    <mergeCell ref="Z51:AE51"/>
    <mergeCell ref="G40:M40"/>
    <mergeCell ref="AN65:BH66"/>
    <mergeCell ref="Z61:AD61"/>
    <mergeCell ref="AH61:AO61"/>
    <mergeCell ref="AD58:AF58"/>
    <mergeCell ref="AW58:BB58"/>
    <mergeCell ref="BG58:BH58"/>
    <mergeCell ref="Q56:R56"/>
    <mergeCell ref="AE45:AJ45"/>
    <mergeCell ref="I60:N60"/>
    <mergeCell ref="Q60:X60"/>
    <mergeCell ref="Z60:AF60"/>
    <mergeCell ref="AH60:AO60"/>
    <mergeCell ref="I51:M51"/>
    <mergeCell ref="AD55:AF55"/>
    <mergeCell ref="C57:D57"/>
    <mergeCell ref="H57:I57"/>
    <mergeCell ref="J57:N57"/>
    <mergeCell ref="M68:AG69"/>
    <mergeCell ref="AN68:BH69"/>
    <mergeCell ref="AQ19:AR19"/>
    <mergeCell ref="G19:P19"/>
    <mergeCell ref="I61:M61"/>
    <mergeCell ref="R61:V61"/>
    <mergeCell ref="AW55:BB55"/>
    <mergeCell ref="AW56:BB56"/>
    <mergeCell ref="BG56:BK56"/>
    <mergeCell ref="I45:P45"/>
    <mergeCell ref="AD56:AF56"/>
    <mergeCell ref="O56:P56"/>
    <mergeCell ref="BK59:BL59"/>
    <mergeCell ref="Q57:R57"/>
    <mergeCell ref="Z57:AC57"/>
    <mergeCell ref="AD57:AF57"/>
    <mergeCell ref="AW57:BB57"/>
    <mergeCell ref="BG57:BK57"/>
    <mergeCell ref="BI59:BJ59"/>
    <mergeCell ref="BE53:BL54"/>
    <mergeCell ref="I46:P46"/>
    <mergeCell ref="Q46:V46"/>
    <mergeCell ref="AQ46:AR46"/>
    <mergeCell ref="W46:AB46"/>
  </mergeCells>
  <phoneticPr fontId="4"/>
  <pageMargins left="0.19685039370078741" right="0.19685039370078741" top="0.98425196850393704" bottom="0.19685039370078741" header="0.51181102362204722" footer="0.51181102362204722"/>
  <pageSetup paperSize="9"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CD76"/>
  <sheetViews>
    <sheetView showGridLines="0" showOutlineSymbols="0" view="pageBreakPreview" topLeftCell="C1" zoomScale="120" zoomScaleNormal="100" workbookViewId="0">
      <selection activeCell="AN9" sqref="AN9:AQ10"/>
    </sheetView>
  </sheetViews>
  <sheetFormatPr defaultRowHeight="13.5" outlineLevelRow="2" outlineLevelCol="2" x14ac:dyDescent="0.15"/>
  <cols>
    <col min="1" max="1" width="2.875" style="54" customWidth="1"/>
    <col min="2" max="2" width="1.875" style="54" customWidth="1"/>
    <col min="3" max="4" width="3.375" style="54" customWidth="1"/>
    <col min="5" max="5" width="6.25" style="54" customWidth="1" outlineLevel="1"/>
    <col min="6" max="7" width="1.75" style="54" customWidth="1" outlineLevel="1"/>
    <col min="8" max="8" width="2" style="54" customWidth="1" outlineLevel="1"/>
    <col min="9" max="12" width="1.375" style="54" customWidth="1" outlineLevel="1"/>
    <col min="13" max="13" width="1.5" style="54" customWidth="1" outlineLevel="2"/>
    <col min="14" max="16" width="1.375" style="54" customWidth="1" outlineLevel="2"/>
    <col min="17" max="17" width="1.75" style="54" customWidth="1" outlineLevel="1"/>
    <col min="18" max="18" width="1.5" style="54" customWidth="1" outlineLevel="1"/>
    <col min="19" max="20" width="1.25" style="54" customWidth="1" outlineLevel="1"/>
    <col min="21" max="21" width="1.375" style="54" customWidth="1" outlineLevel="1"/>
    <col min="22" max="22" width="1.5" style="54" customWidth="1" outlineLevel="1"/>
    <col min="23" max="23" width="2" style="54" customWidth="1" outlineLevel="1"/>
    <col min="24" max="24" width="1.375" style="54" customWidth="1" outlineLevel="1"/>
    <col min="25" max="25" width="1.25" style="54" customWidth="1" outlineLevel="1"/>
    <col min="26" max="26" width="1.25" style="54" customWidth="1"/>
    <col min="27" max="27" width="1.625" style="54" customWidth="1"/>
    <col min="28" max="28" width="1.75" style="54" customWidth="1"/>
    <col min="29" max="30" width="1.375" style="54" customWidth="1"/>
    <col min="31" max="31" width="2.125" style="54" customWidth="1"/>
    <col min="32" max="32" width="1.75" style="54" customWidth="1"/>
    <col min="33" max="33" width="1.25" style="54" customWidth="1"/>
    <col min="34" max="34" width="1.5" style="159" customWidth="1"/>
    <col min="35" max="35" width="1.375" style="54" customWidth="1"/>
    <col min="36" max="39" width="1.5" style="54" customWidth="1"/>
    <col min="40" max="40" width="1.125" style="54" customWidth="1"/>
    <col min="41" max="41" width="1.75" style="54" customWidth="1"/>
    <col min="42" max="42" width="1.875" style="54" customWidth="1"/>
    <col min="43" max="43" width="1.125" style="54" customWidth="1"/>
    <col min="44" max="46" width="1.5" style="54" customWidth="1"/>
    <col min="47" max="47" width="1.25" style="54" customWidth="1"/>
    <col min="48" max="53" width="1.5" style="54" customWidth="1"/>
    <col min="54" max="54" width="1.25" style="54" customWidth="1"/>
    <col min="55" max="55" width="1.75" style="54" customWidth="1"/>
    <col min="56" max="58" width="1.375" style="54" customWidth="1"/>
    <col min="59" max="62" width="1.25" style="54" customWidth="1"/>
    <col min="63" max="63" width="1.625" style="54" customWidth="1"/>
    <col min="64" max="64" width="1.25" style="54" customWidth="1"/>
    <col min="65" max="65" width="1" style="54" customWidth="1"/>
    <col min="66" max="66" width="1.375" style="54" customWidth="1"/>
    <col min="67" max="67" width="2" style="54" customWidth="1"/>
    <col min="68" max="68" width="1.25" style="54" customWidth="1"/>
    <col min="69" max="70" width="1.625" style="54" customWidth="1"/>
    <col min="71" max="98" width="4.625" style="54" customWidth="1"/>
    <col min="99" max="16384" width="9" style="54"/>
  </cols>
  <sheetData>
    <row r="1" spans="1:82" ht="13.5" customHeight="1" x14ac:dyDescent="0.15">
      <c r="A1" s="379" t="s">
        <v>158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166"/>
    </row>
    <row r="2" spans="1:82" ht="14.2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166"/>
    </row>
    <row r="3" spans="1:82" s="58" customFormat="1" ht="24.95" customHeight="1" x14ac:dyDescent="0.15">
      <c r="A3" s="55"/>
      <c r="B3" s="55"/>
      <c r="C3" s="715" t="s">
        <v>212</v>
      </c>
      <c r="D3" s="716"/>
      <c r="E3" s="717"/>
      <c r="F3" s="56"/>
      <c r="G3" s="615"/>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57"/>
      <c r="BP3" s="57"/>
      <c r="BQ3" s="57"/>
      <c r="BR3" s="57"/>
    </row>
    <row r="4" spans="1:82" ht="12" customHeight="1" x14ac:dyDescent="0.15">
      <c r="A4" s="617"/>
      <c r="B4" s="617"/>
      <c r="C4" s="617"/>
      <c r="D4" s="617"/>
      <c r="E4" s="617"/>
      <c r="F4" s="617"/>
      <c r="G4" s="617"/>
      <c r="H4" s="617"/>
      <c r="I4" s="617"/>
      <c r="J4" s="53"/>
      <c r="K4" s="53"/>
      <c r="L4" s="53"/>
      <c r="M4" s="53"/>
      <c r="N4" s="53"/>
      <c r="O4" s="53"/>
      <c r="P4" s="53"/>
      <c r="Q4" s="53"/>
      <c r="R4" s="53"/>
      <c r="S4" s="53"/>
      <c r="T4" s="53"/>
      <c r="U4" s="53"/>
      <c r="V4" s="53"/>
      <c r="W4" s="53"/>
      <c r="X4" s="53"/>
      <c r="Y4" s="53"/>
      <c r="Z4" s="53"/>
      <c r="AA4" s="53"/>
      <c r="AB4" s="53"/>
      <c r="AC4" s="53"/>
      <c r="AD4" s="53"/>
      <c r="AE4" s="53"/>
      <c r="AF4" s="53"/>
      <c r="AG4" s="53"/>
      <c r="AH4" s="59"/>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row>
    <row r="5" spans="1:82" ht="18" customHeight="1" x14ac:dyDescent="0.2">
      <c r="A5" s="617"/>
      <c r="B5" s="617"/>
      <c r="C5" s="617"/>
      <c r="D5" s="617"/>
      <c r="E5" s="617"/>
      <c r="F5" s="617"/>
      <c r="G5" s="617"/>
      <c r="H5" s="617"/>
      <c r="I5" s="617"/>
      <c r="J5" s="60"/>
      <c r="K5" s="60"/>
      <c r="L5" s="60"/>
      <c r="M5" s="60"/>
      <c r="N5" s="60"/>
      <c r="O5" s="60" t="s">
        <v>177</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53"/>
      <c r="BE5" s="53"/>
      <c r="BF5" s="53"/>
      <c r="BG5" s="53"/>
      <c r="BH5" s="53"/>
      <c r="BI5" s="53"/>
      <c r="BJ5" s="53"/>
      <c r="BK5" s="53"/>
      <c r="BL5" s="53"/>
      <c r="BM5" s="53"/>
      <c r="BN5" s="53"/>
      <c r="BO5" s="53"/>
      <c r="BP5" s="53"/>
      <c r="BQ5" s="53"/>
      <c r="BR5" s="53"/>
      <c r="BY5" s="61"/>
      <c r="BZ5" s="62"/>
      <c r="CA5" s="62"/>
      <c r="CB5" s="62"/>
      <c r="CC5" s="62"/>
      <c r="CD5" s="62"/>
    </row>
    <row r="6" spans="1:82" ht="7.5" customHeight="1" x14ac:dyDescent="0.2">
      <c r="A6" s="617"/>
      <c r="B6" s="617"/>
      <c r="C6" s="617"/>
      <c r="D6" s="617"/>
      <c r="E6" s="617"/>
      <c r="F6" s="617"/>
      <c r="G6" s="617"/>
      <c r="H6" s="617"/>
      <c r="I6" s="617"/>
      <c r="J6" s="63"/>
      <c r="K6" s="63"/>
      <c r="L6" s="63"/>
      <c r="M6" s="63"/>
      <c r="N6" s="63"/>
      <c r="O6" s="63"/>
      <c r="P6" s="63"/>
      <c r="Q6" s="63"/>
      <c r="R6" s="63"/>
      <c r="S6" s="63"/>
      <c r="T6" s="63"/>
      <c r="U6" s="64"/>
      <c r="V6" s="63"/>
      <c r="W6" s="63"/>
      <c r="X6" s="63"/>
      <c r="Y6" s="63"/>
      <c r="Z6" s="63"/>
      <c r="AA6" s="63"/>
      <c r="AB6" s="63"/>
      <c r="AC6" s="63"/>
      <c r="AD6" s="63"/>
      <c r="AE6" s="63"/>
      <c r="AF6" s="63"/>
      <c r="AG6" s="63"/>
      <c r="AH6" s="65"/>
      <c r="AI6" s="63"/>
      <c r="AJ6" s="63"/>
      <c r="AK6" s="63"/>
      <c r="AL6" s="63"/>
      <c r="AM6" s="63"/>
      <c r="AN6" s="63"/>
      <c r="AO6" s="63"/>
      <c r="AP6" s="63"/>
      <c r="AQ6" s="63"/>
      <c r="AR6" s="63"/>
      <c r="AS6" s="63"/>
      <c r="AT6" s="63"/>
      <c r="AU6" s="63"/>
      <c r="AV6" s="63"/>
      <c r="AW6" s="63"/>
      <c r="AX6" s="63"/>
      <c r="AY6" s="63"/>
      <c r="AZ6" s="63"/>
      <c r="BA6" s="63"/>
      <c r="BB6" s="63"/>
      <c r="BC6" s="63"/>
      <c r="BD6" s="63"/>
      <c r="BE6" s="53"/>
      <c r="BF6" s="53"/>
      <c r="BG6" s="53"/>
      <c r="BH6" s="53"/>
      <c r="BI6" s="53"/>
      <c r="BJ6" s="53"/>
      <c r="BK6" s="53"/>
      <c r="BL6" s="53"/>
      <c r="BM6" s="53"/>
      <c r="BN6" s="53"/>
      <c r="BO6" s="53"/>
      <c r="BP6" s="53"/>
      <c r="BQ6" s="53"/>
      <c r="BR6" s="53"/>
      <c r="BY6" s="62"/>
      <c r="BZ6" s="62"/>
      <c r="CA6" s="62"/>
      <c r="CB6" s="62"/>
      <c r="CC6" s="62"/>
      <c r="CD6" s="62"/>
    </row>
    <row r="7" spans="1:82" ht="15.75" customHeight="1" x14ac:dyDescent="0.15">
      <c r="A7" s="617"/>
      <c r="B7" s="617"/>
      <c r="C7" s="617"/>
      <c r="D7" s="617"/>
      <c r="E7" s="617"/>
      <c r="F7" s="617"/>
      <c r="G7" s="617"/>
      <c r="H7" s="617"/>
      <c r="I7" s="617"/>
      <c r="J7" s="53"/>
      <c r="K7" s="713"/>
      <c r="L7" s="713"/>
      <c r="M7" s="713"/>
      <c r="N7" s="619"/>
      <c r="O7" s="619"/>
      <c r="P7" s="620" t="s">
        <v>17</v>
      </c>
      <c r="Q7" s="620"/>
      <c r="R7" s="714"/>
      <c r="S7" s="714"/>
      <c r="T7" s="66" t="s">
        <v>46</v>
      </c>
      <c r="U7" s="66"/>
      <c r="V7" s="66"/>
      <c r="W7" s="66"/>
      <c r="X7" s="66"/>
      <c r="Y7" s="66"/>
      <c r="Z7" s="66"/>
      <c r="AA7" s="66"/>
      <c r="AB7" s="66"/>
      <c r="AC7" s="66"/>
      <c r="AD7" s="66"/>
      <c r="AE7" s="66"/>
      <c r="AF7" s="66"/>
      <c r="AG7" s="66"/>
      <c r="AH7" s="66"/>
      <c r="AI7" s="66"/>
      <c r="AJ7" s="66"/>
      <c r="AK7" s="66"/>
      <c r="AL7" s="66"/>
      <c r="AM7" s="67"/>
      <c r="AN7" s="66"/>
      <c r="AO7" s="66"/>
      <c r="AP7" s="66"/>
      <c r="AQ7" s="66"/>
      <c r="AR7" s="66"/>
      <c r="AS7" s="66"/>
      <c r="AT7" s="68"/>
      <c r="AU7" s="69"/>
      <c r="AV7" s="69"/>
      <c r="AW7" s="69"/>
      <c r="AX7" s="69"/>
      <c r="AY7" s="69"/>
      <c r="AZ7" s="69"/>
      <c r="BA7" s="69"/>
      <c r="BB7" s="69"/>
      <c r="BC7" s="69"/>
      <c r="BD7" s="69"/>
      <c r="BE7" s="69"/>
      <c r="BF7" s="69"/>
      <c r="BG7" s="69"/>
      <c r="BH7" s="69"/>
      <c r="BI7" s="69"/>
      <c r="BJ7" s="69"/>
      <c r="BK7" s="69"/>
      <c r="BL7" s="69"/>
      <c r="BM7" s="69"/>
      <c r="BN7" s="53"/>
      <c r="BO7" s="53"/>
      <c r="BP7" s="53"/>
      <c r="BQ7" s="53"/>
      <c r="BR7" s="53"/>
      <c r="BY7" s="62"/>
      <c r="BZ7" s="62"/>
      <c r="CA7" s="62"/>
      <c r="CB7" s="62"/>
      <c r="CC7" s="62"/>
      <c r="CD7" s="62"/>
    </row>
    <row r="8" spans="1:82" ht="4.5" customHeight="1" x14ac:dyDescent="0.15">
      <c r="A8" s="617"/>
      <c r="B8" s="617"/>
      <c r="C8" s="617"/>
      <c r="D8" s="617"/>
      <c r="E8" s="617"/>
      <c r="F8" s="617"/>
      <c r="G8" s="617"/>
      <c r="H8" s="617"/>
      <c r="I8" s="617"/>
      <c r="J8" s="7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2"/>
      <c r="AN8" s="71"/>
      <c r="AO8" s="71"/>
      <c r="AP8" s="71"/>
      <c r="AQ8" s="71"/>
      <c r="AR8" s="71"/>
      <c r="AS8" s="71"/>
      <c r="AT8" s="73"/>
      <c r="AU8" s="74"/>
      <c r="AV8" s="74"/>
      <c r="AW8" s="74"/>
      <c r="AX8" s="74"/>
      <c r="AY8" s="74"/>
      <c r="AZ8" s="74"/>
      <c r="BA8" s="74"/>
      <c r="BB8" s="74"/>
      <c r="BC8" s="74"/>
      <c r="BD8" s="74"/>
      <c r="BE8" s="74"/>
      <c r="BF8" s="74"/>
      <c r="BG8" s="74"/>
      <c r="BH8" s="74"/>
      <c r="BI8" s="74"/>
      <c r="BJ8" s="74"/>
      <c r="BK8" s="69"/>
      <c r="BL8" s="69"/>
      <c r="BM8" s="69"/>
      <c r="BN8" s="53"/>
      <c r="BO8" s="53"/>
      <c r="BP8" s="53"/>
      <c r="BQ8" s="53"/>
      <c r="BR8" s="53"/>
    </row>
    <row r="9" spans="1:82" ht="12" customHeight="1" x14ac:dyDescent="0.15">
      <c r="A9" s="617"/>
      <c r="B9" s="617"/>
      <c r="C9" s="617"/>
      <c r="D9" s="617"/>
      <c r="E9" s="617"/>
      <c r="F9" s="617"/>
      <c r="G9" s="617"/>
      <c r="H9" s="617"/>
      <c r="I9" s="617"/>
      <c r="J9" s="718"/>
      <c r="K9" s="718"/>
      <c r="L9" s="718"/>
      <c r="M9" s="624"/>
      <c r="N9" s="624"/>
      <c r="O9" s="621" t="s">
        <v>17</v>
      </c>
      <c r="P9" s="621"/>
      <c r="Q9" s="622"/>
      <c r="R9" s="622"/>
      <c r="S9" s="621" t="s">
        <v>47</v>
      </c>
      <c r="T9" s="621"/>
      <c r="U9" s="622"/>
      <c r="V9" s="622"/>
      <c r="W9" s="621" t="s">
        <v>48</v>
      </c>
      <c r="X9" s="621"/>
      <c r="Y9" s="70"/>
      <c r="Z9" s="70"/>
      <c r="AA9" s="70"/>
      <c r="AB9" s="70"/>
      <c r="AC9" s="70"/>
      <c r="AD9" s="70"/>
      <c r="AE9" s="70"/>
      <c r="AF9" s="70"/>
      <c r="AG9" s="70"/>
      <c r="AH9" s="70"/>
      <c r="AI9" s="70"/>
      <c r="AJ9" s="70"/>
      <c r="AK9" s="70"/>
      <c r="AL9" s="70"/>
      <c r="AM9" s="70"/>
      <c r="AN9" s="591" t="s">
        <v>49</v>
      </c>
      <c r="AO9" s="591"/>
      <c r="AP9" s="591"/>
      <c r="AQ9" s="591"/>
      <c r="AR9" s="612" t="s">
        <v>213</v>
      </c>
      <c r="AS9" s="612"/>
      <c r="AT9" s="612"/>
      <c r="AU9" s="612"/>
      <c r="AV9" s="612"/>
      <c r="AW9" s="612"/>
      <c r="AX9" s="612"/>
      <c r="AY9" s="612"/>
      <c r="AZ9" s="612"/>
      <c r="BA9" s="612"/>
      <c r="BB9" s="612"/>
      <c r="BC9" s="612"/>
      <c r="BD9" s="612"/>
      <c r="BE9" s="612"/>
      <c r="BF9" s="612"/>
      <c r="BG9" s="612"/>
      <c r="BH9" s="612"/>
      <c r="BI9" s="612"/>
      <c r="BJ9" s="612"/>
      <c r="BK9" s="70"/>
      <c r="BL9" s="70"/>
      <c r="BM9" s="70"/>
      <c r="BN9" s="70"/>
      <c r="BO9" s="70"/>
      <c r="BP9" s="70"/>
      <c r="BQ9" s="53"/>
      <c r="BR9" s="53"/>
    </row>
    <row r="10" spans="1:82" ht="9.9499999999999993" customHeight="1" x14ac:dyDescent="0.15">
      <c r="A10" s="617"/>
      <c r="B10" s="617"/>
      <c r="C10" s="617"/>
      <c r="D10" s="617"/>
      <c r="E10" s="617"/>
      <c r="F10" s="617"/>
      <c r="G10" s="617"/>
      <c r="H10" s="617"/>
      <c r="I10" s="617"/>
      <c r="J10" s="718"/>
      <c r="K10" s="718"/>
      <c r="L10" s="718"/>
      <c r="M10" s="624"/>
      <c r="N10" s="624"/>
      <c r="O10" s="621"/>
      <c r="P10" s="621"/>
      <c r="Q10" s="622"/>
      <c r="R10" s="622"/>
      <c r="S10" s="621"/>
      <c r="T10" s="621"/>
      <c r="U10" s="622"/>
      <c r="V10" s="622"/>
      <c r="W10" s="621"/>
      <c r="X10" s="621"/>
      <c r="Y10" s="70"/>
      <c r="Z10" s="70"/>
      <c r="AA10" s="70"/>
      <c r="AB10" s="70"/>
      <c r="AC10" s="70"/>
      <c r="AD10" s="70"/>
      <c r="AE10" s="70"/>
      <c r="AF10" s="613" t="s">
        <v>50</v>
      </c>
      <c r="AG10" s="613"/>
      <c r="AH10" s="613"/>
      <c r="AI10" s="613"/>
      <c r="AJ10" s="613"/>
      <c r="AK10" s="613"/>
      <c r="AL10" s="613"/>
      <c r="AM10" s="70"/>
      <c r="AN10" s="591"/>
      <c r="AO10" s="591"/>
      <c r="AP10" s="591"/>
      <c r="AQ10" s="591"/>
      <c r="AR10" s="612"/>
      <c r="AS10" s="612"/>
      <c r="AT10" s="612"/>
      <c r="AU10" s="612"/>
      <c r="AV10" s="612"/>
      <c r="AW10" s="612"/>
      <c r="AX10" s="612"/>
      <c r="AY10" s="612"/>
      <c r="AZ10" s="612"/>
      <c r="BA10" s="612"/>
      <c r="BB10" s="612"/>
      <c r="BC10" s="612"/>
      <c r="BD10" s="612"/>
      <c r="BE10" s="612"/>
      <c r="BF10" s="612"/>
      <c r="BG10" s="612"/>
      <c r="BH10" s="612"/>
      <c r="BI10" s="612"/>
      <c r="BJ10" s="612"/>
      <c r="BK10" s="70"/>
      <c r="BL10" s="70"/>
      <c r="BM10" s="70"/>
      <c r="BN10" s="70"/>
      <c r="BO10" s="70"/>
      <c r="BP10" s="70"/>
      <c r="BQ10" s="53"/>
      <c r="BR10" s="53"/>
    </row>
    <row r="11" spans="1:82" ht="15" customHeight="1" thickBot="1" x14ac:dyDescent="0.2">
      <c r="A11" s="617"/>
      <c r="B11" s="617"/>
      <c r="C11" s="617"/>
      <c r="D11" s="617"/>
      <c r="E11" s="617"/>
      <c r="F11" s="617"/>
      <c r="G11" s="617"/>
      <c r="H11" s="617"/>
      <c r="I11" s="617"/>
      <c r="J11" s="70"/>
      <c r="K11" s="70"/>
      <c r="L11" s="70"/>
      <c r="M11" s="70"/>
      <c r="N11" s="70"/>
      <c r="O11" s="70"/>
      <c r="P11" s="70"/>
      <c r="Q11" s="70"/>
      <c r="R11" s="70"/>
      <c r="S11" s="70"/>
      <c r="T11" s="70"/>
      <c r="U11" s="70"/>
      <c r="V11" s="70"/>
      <c r="W11" s="70"/>
      <c r="X11" s="70"/>
      <c r="Y11" s="70"/>
      <c r="Z11" s="70"/>
      <c r="AA11" s="70"/>
      <c r="AB11" s="70"/>
      <c r="AC11" s="74"/>
      <c r="AD11" s="75"/>
      <c r="AE11" s="70"/>
      <c r="AF11" s="613"/>
      <c r="AG11" s="613"/>
      <c r="AH11" s="613"/>
      <c r="AI11" s="613"/>
      <c r="AJ11" s="613"/>
      <c r="AK11" s="613"/>
      <c r="AL11" s="613"/>
      <c r="AM11" s="70"/>
      <c r="AN11" s="384" t="s">
        <v>51</v>
      </c>
      <c r="AO11" s="384"/>
      <c r="AP11" s="384"/>
      <c r="AQ11" s="384"/>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53"/>
      <c r="BR11" s="53"/>
    </row>
    <row r="12" spans="1:82" ht="20.100000000000001" customHeight="1" thickBot="1" x14ac:dyDescent="0.2">
      <c r="A12" s="77"/>
      <c r="B12" s="77"/>
      <c r="C12" s="77"/>
      <c r="D12" s="77"/>
      <c r="E12" s="77"/>
      <c r="F12" s="77"/>
      <c r="G12" s="576" t="s">
        <v>52</v>
      </c>
      <c r="H12" s="577"/>
      <c r="I12" s="577"/>
      <c r="J12" s="577"/>
      <c r="K12" s="577"/>
      <c r="L12" s="577"/>
      <c r="M12" s="577"/>
      <c r="N12" s="577"/>
      <c r="O12" s="577"/>
      <c r="P12" s="578"/>
      <c r="Q12" s="586" t="s">
        <v>214</v>
      </c>
      <c r="R12" s="587"/>
      <c r="S12" s="587"/>
      <c r="T12" s="587"/>
      <c r="U12" s="587"/>
      <c r="V12" s="587"/>
      <c r="W12" s="587"/>
      <c r="X12" s="587"/>
      <c r="Y12" s="587"/>
      <c r="Z12" s="587"/>
      <c r="AA12" s="587"/>
      <c r="AB12" s="587"/>
      <c r="AC12" s="587"/>
      <c r="AD12" s="588"/>
      <c r="AE12" s="590" t="s">
        <v>53</v>
      </c>
      <c r="AF12" s="415"/>
      <c r="AG12" s="415"/>
      <c r="AH12" s="415"/>
      <c r="AI12" s="415"/>
      <c r="AJ12" s="415"/>
      <c r="AK12" s="415"/>
      <c r="AL12" s="415"/>
      <c r="AM12" s="415"/>
      <c r="AN12" s="591" t="s">
        <v>54</v>
      </c>
      <c r="AO12" s="591"/>
      <c r="AP12" s="591"/>
      <c r="AQ12" s="591"/>
      <c r="AR12" s="614" t="s">
        <v>215</v>
      </c>
      <c r="AS12" s="614"/>
      <c r="AT12" s="614"/>
      <c r="AU12" s="614"/>
      <c r="AV12" s="614"/>
      <c r="AW12" s="614"/>
      <c r="AX12" s="614"/>
      <c r="AY12" s="614"/>
      <c r="AZ12" s="614"/>
      <c r="BA12" s="614"/>
      <c r="BB12" s="614"/>
      <c r="BC12" s="614"/>
      <c r="BD12" s="614"/>
      <c r="BE12" s="614"/>
      <c r="BF12" s="614"/>
      <c r="BG12" s="614"/>
      <c r="BH12" s="614"/>
      <c r="BI12" s="614"/>
      <c r="BJ12" s="614"/>
      <c r="BK12" s="591"/>
      <c r="BL12" s="591"/>
      <c r="BM12" s="591"/>
      <c r="BN12" s="591"/>
      <c r="BO12" s="70"/>
      <c r="BP12" s="70"/>
      <c r="BQ12" s="53"/>
      <c r="BR12" s="53"/>
    </row>
    <row r="13" spans="1:82" ht="15" customHeight="1" thickBot="1" x14ac:dyDescent="0.2">
      <c r="A13" s="77"/>
      <c r="B13" s="77"/>
      <c r="C13" s="77"/>
      <c r="D13" s="77"/>
      <c r="E13" s="77"/>
      <c r="F13" s="77"/>
      <c r="G13" s="576" t="s">
        <v>55</v>
      </c>
      <c r="H13" s="577"/>
      <c r="I13" s="577"/>
      <c r="J13" s="577"/>
      <c r="K13" s="577"/>
      <c r="L13" s="577"/>
      <c r="M13" s="577"/>
      <c r="N13" s="577"/>
      <c r="O13" s="577"/>
      <c r="P13" s="578"/>
      <c r="Q13" s="579" t="s">
        <v>216</v>
      </c>
      <c r="R13" s="580"/>
      <c r="S13" s="580"/>
      <c r="T13" s="580"/>
      <c r="U13" s="580"/>
      <c r="V13" s="580"/>
      <c r="W13" s="580"/>
      <c r="X13" s="580"/>
      <c r="Y13" s="580"/>
      <c r="Z13" s="580"/>
      <c r="AA13" s="580"/>
      <c r="AB13" s="580"/>
      <c r="AC13" s="580"/>
      <c r="AD13" s="581"/>
      <c r="AE13" s="70"/>
      <c r="AF13" s="70"/>
      <c r="AG13" s="70"/>
      <c r="AH13" s="70"/>
      <c r="AI13" s="70"/>
      <c r="AJ13" s="70"/>
      <c r="AK13" s="70"/>
      <c r="AL13" s="78" t="s">
        <v>56</v>
      </c>
      <c r="AM13" s="78"/>
      <c r="AN13" s="78"/>
      <c r="AO13" s="78"/>
      <c r="AP13" s="78"/>
      <c r="AQ13" s="79"/>
      <c r="AR13" s="585"/>
      <c r="AS13" s="585"/>
      <c r="AT13" s="585"/>
      <c r="AU13" s="585"/>
      <c r="AV13" s="585"/>
      <c r="AW13" s="585"/>
      <c r="AX13" s="585"/>
      <c r="AY13" s="585"/>
      <c r="AZ13" s="585"/>
      <c r="BA13" s="585"/>
      <c r="BB13" s="585"/>
      <c r="BC13" s="585"/>
      <c r="BD13" s="585"/>
      <c r="BE13" s="585"/>
      <c r="BF13" s="585"/>
      <c r="BG13" s="585"/>
      <c r="BH13" s="585"/>
      <c r="BI13" s="585"/>
      <c r="BJ13" s="585"/>
      <c r="BK13" s="74" t="s">
        <v>57</v>
      </c>
      <c r="BL13" s="70"/>
      <c r="BM13" s="70"/>
      <c r="BN13" s="70"/>
      <c r="BO13" s="70"/>
      <c r="BP13" s="70"/>
      <c r="BQ13" s="53"/>
      <c r="BR13" s="53"/>
    </row>
    <row r="14" spans="1:82" ht="7.7" customHeight="1" thickBot="1" x14ac:dyDescent="0.2">
      <c r="A14" s="77"/>
      <c r="B14" s="77"/>
      <c r="C14" s="77"/>
      <c r="D14" s="77"/>
      <c r="E14" s="77"/>
      <c r="F14" s="77"/>
      <c r="G14" s="576"/>
      <c r="H14" s="577"/>
      <c r="I14" s="577"/>
      <c r="J14" s="577"/>
      <c r="K14" s="577"/>
      <c r="L14" s="577"/>
      <c r="M14" s="577"/>
      <c r="N14" s="577"/>
      <c r="O14" s="577"/>
      <c r="P14" s="578"/>
      <c r="Q14" s="582"/>
      <c r="R14" s="583"/>
      <c r="S14" s="583"/>
      <c r="T14" s="583"/>
      <c r="U14" s="583"/>
      <c r="V14" s="583"/>
      <c r="W14" s="583"/>
      <c r="X14" s="583"/>
      <c r="Y14" s="583"/>
      <c r="Z14" s="583"/>
      <c r="AA14" s="583"/>
      <c r="AB14" s="583"/>
      <c r="AC14" s="583"/>
      <c r="AD14" s="584"/>
      <c r="AE14" s="80"/>
      <c r="AF14" s="81"/>
      <c r="AG14" s="81"/>
      <c r="AH14" s="82"/>
      <c r="AI14" s="83"/>
      <c r="AJ14" s="83"/>
      <c r="AK14" s="82"/>
      <c r="AL14" s="76"/>
      <c r="AM14" s="76"/>
      <c r="AN14" s="76"/>
      <c r="AO14" s="76"/>
      <c r="AP14" s="76"/>
      <c r="AQ14" s="76"/>
      <c r="AR14" s="84"/>
      <c r="AS14" s="84"/>
      <c r="AT14" s="84"/>
      <c r="AU14" s="84"/>
      <c r="AV14" s="84"/>
      <c r="AW14" s="84"/>
      <c r="AX14" s="84"/>
      <c r="AY14" s="84"/>
      <c r="AZ14" s="84"/>
      <c r="BA14" s="84"/>
      <c r="BB14" s="84"/>
      <c r="BC14" s="84"/>
      <c r="BD14" s="84"/>
      <c r="BE14" s="84"/>
      <c r="BF14" s="84"/>
      <c r="BG14" s="84"/>
      <c r="BH14" s="84"/>
      <c r="BI14" s="84"/>
      <c r="BJ14" s="84"/>
      <c r="BK14" s="85"/>
      <c r="BL14" s="70"/>
      <c r="BM14" s="70"/>
      <c r="BN14" s="70"/>
      <c r="BO14" s="53"/>
      <c r="BP14" s="53"/>
      <c r="BQ14" s="53"/>
      <c r="BR14" s="53"/>
    </row>
    <row r="15" spans="1:82" ht="13.5" customHeight="1" thickBot="1" x14ac:dyDescent="0.2">
      <c r="A15" s="53"/>
      <c r="B15" s="53"/>
      <c r="C15" s="576" t="s">
        <v>58</v>
      </c>
      <c r="D15" s="577"/>
      <c r="E15" s="589"/>
      <c r="F15" s="53"/>
      <c r="G15" s="481" t="s">
        <v>59</v>
      </c>
      <c r="H15" s="482"/>
      <c r="I15" s="482"/>
      <c r="J15" s="482"/>
      <c r="K15" s="482"/>
      <c r="L15" s="482"/>
      <c r="M15" s="482"/>
      <c r="N15" s="482"/>
      <c r="O15" s="482"/>
      <c r="P15" s="483"/>
      <c r="Q15" s="535"/>
      <c r="R15" s="536"/>
      <c r="S15" s="698" t="s">
        <v>274</v>
      </c>
      <c r="T15" s="698"/>
      <c r="U15" s="536" t="s">
        <v>17</v>
      </c>
      <c r="V15" s="698">
        <v>2</v>
      </c>
      <c r="W15" s="698"/>
      <c r="X15" s="536" t="s">
        <v>18</v>
      </c>
      <c r="Y15" s="712">
        <v>1</v>
      </c>
      <c r="Z15" s="712"/>
      <c r="AA15" s="86" t="s">
        <v>19</v>
      </c>
      <c r="AB15" s="86" t="s">
        <v>60</v>
      </c>
      <c r="AC15" s="86"/>
      <c r="AD15" s="87"/>
      <c r="AE15" s="535" t="s">
        <v>37</v>
      </c>
      <c r="AF15" s="536"/>
      <c r="AG15" s="705"/>
      <c r="AH15" s="705"/>
      <c r="AI15" s="536" t="s">
        <v>17</v>
      </c>
      <c r="AJ15" s="705"/>
      <c r="AK15" s="705"/>
      <c r="AL15" s="536" t="s">
        <v>18</v>
      </c>
      <c r="AM15" s="711"/>
      <c r="AN15" s="711"/>
      <c r="AO15" s="86" t="s">
        <v>19</v>
      </c>
      <c r="AP15" s="86" t="s">
        <v>60</v>
      </c>
      <c r="AQ15" s="86"/>
      <c r="AR15" s="87"/>
      <c r="AS15" s="535" t="s">
        <v>37</v>
      </c>
      <c r="AT15" s="536"/>
      <c r="AU15" s="592"/>
      <c r="AV15" s="592"/>
      <c r="AW15" s="536" t="s">
        <v>17</v>
      </c>
      <c r="AX15" s="592"/>
      <c r="AY15" s="592"/>
      <c r="AZ15" s="536" t="s">
        <v>18</v>
      </c>
      <c r="BA15" s="707"/>
      <c r="BB15" s="707"/>
      <c r="BC15" s="86" t="s">
        <v>19</v>
      </c>
      <c r="BD15" s="86" t="s">
        <v>60</v>
      </c>
      <c r="BE15" s="86"/>
      <c r="BF15" s="88"/>
      <c r="BG15" s="594" t="s">
        <v>61</v>
      </c>
      <c r="BH15" s="595"/>
      <c r="BI15" s="595"/>
      <c r="BJ15" s="595"/>
      <c r="BK15" s="595"/>
      <c r="BL15" s="595"/>
      <c r="BM15" s="595"/>
      <c r="BN15" s="595"/>
      <c r="BO15" s="595"/>
      <c r="BP15" s="596"/>
      <c r="BQ15" s="53"/>
      <c r="BR15" s="53"/>
    </row>
    <row r="16" spans="1:82" ht="13.5" customHeight="1" x14ac:dyDescent="0.15">
      <c r="A16" s="53"/>
      <c r="B16" s="53"/>
      <c r="C16" s="53"/>
      <c r="D16" s="603">
        <v>980000</v>
      </c>
      <c r="E16" s="604"/>
      <c r="F16" s="89"/>
      <c r="G16" s="519"/>
      <c r="H16" s="520"/>
      <c r="I16" s="520"/>
      <c r="J16" s="520"/>
      <c r="K16" s="520"/>
      <c r="L16" s="520"/>
      <c r="M16" s="520"/>
      <c r="N16" s="520"/>
      <c r="O16" s="520"/>
      <c r="P16" s="521"/>
      <c r="Q16" s="538"/>
      <c r="R16" s="539"/>
      <c r="S16" s="699"/>
      <c r="T16" s="699"/>
      <c r="U16" s="539"/>
      <c r="V16" s="699"/>
      <c r="W16" s="699"/>
      <c r="X16" s="539"/>
      <c r="Y16" s="607">
        <v>28</v>
      </c>
      <c r="Z16" s="607"/>
      <c r="AA16" s="90" t="s">
        <v>19</v>
      </c>
      <c r="AB16" s="90" t="s">
        <v>62</v>
      </c>
      <c r="AC16" s="90"/>
      <c r="AD16" s="91"/>
      <c r="AE16" s="538"/>
      <c r="AF16" s="539"/>
      <c r="AG16" s="706"/>
      <c r="AH16" s="706"/>
      <c r="AI16" s="539"/>
      <c r="AJ16" s="706"/>
      <c r="AK16" s="706"/>
      <c r="AL16" s="539"/>
      <c r="AM16" s="709"/>
      <c r="AN16" s="709"/>
      <c r="AO16" s="90" t="s">
        <v>19</v>
      </c>
      <c r="AP16" s="90" t="s">
        <v>62</v>
      </c>
      <c r="AQ16" s="90"/>
      <c r="AR16" s="91"/>
      <c r="AS16" s="538"/>
      <c r="AT16" s="539"/>
      <c r="AU16" s="593"/>
      <c r="AV16" s="593"/>
      <c r="AW16" s="539"/>
      <c r="AX16" s="593"/>
      <c r="AY16" s="593"/>
      <c r="AZ16" s="539"/>
      <c r="BA16" s="710"/>
      <c r="BB16" s="710"/>
      <c r="BC16" s="90" t="s">
        <v>19</v>
      </c>
      <c r="BD16" s="90" t="s">
        <v>62</v>
      </c>
      <c r="BE16" s="90"/>
      <c r="BF16" s="92"/>
      <c r="BG16" s="597"/>
      <c r="BH16" s="598"/>
      <c r="BI16" s="598"/>
      <c r="BJ16" s="598"/>
      <c r="BK16" s="598"/>
      <c r="BL16" s="598"/>
      <c r="BM16" s="598"/>
      <c r="BN16" s="598"/>
      <c r="BO16" s="598"/>
      <c r="BP16" s="599"/>
      <c r="BQ16" s="53"/>
      <c r="BR16" s="53"/>
    </row>
    <row r="17" spans="1:70" ht="15" customHeight="1" outlineLevel="1" thickBot="1" x14ac:dyDescent="0.2">
      <c r="A17" s="53"/>
      <c r="B17" s="53"/>
      <c r="C17" s="53"/>
      <c r="D17" s="605"/>
      <c r="E17" s="606"/>
      <c r="F17" s="89"/>
      <c r="G17" s="609" t="s">
        <v>63</v>
      </c>
      <c r="H17" s="610"/>
      <c r="I17" s="610"/>
      <c r="J17" s="610"/>
      <c r="K17" s="610"/>
      <c r="L17" s="610"/>
      <c r="M17" s="610"/>
      <c r="N17" s="610"/>
      <c r="O17" s="610"/>
      <c r="P17" s="611"/>
      <c r="Q17" s="564" t="s">
        <v>64</v>
      </c>
      <c r="R17" s="541"/>
      <c r="S17" s="708">
        <v>20</v>
      </c>
      <c r="T17" s="708"/>
      <c r="U17" s="708"/>
      <c r="V17" s="708"/>
      <c r="W17" s="708"/>
      <c r="X17" s="708"/>
      <c r="Y17" s="708"/>
      <c r="Z17" s="708"/>
      <c r="AA17" s="708"/>
      <c r="AB17" s="708"/>
      <c r="AC17" s="541" t="s">
        <v>48</v>
      </c>
      <c r="AD17" s="553"/>
      <c r="AE17" s="564" t="s">
        <v>65</v>
      </c>
      <c r="AF17" s="541"/>
      <c r="AG17" s="704"/>
      <c r="AH17" s="704"/>
      <c r="AI17" s="704"/>
      <c r="AJ17" s="704"/>
      <c r="AK17" s="704"/>
      <c r="AL17" s="704"/>
      <c r="AM17" s="704"/>
      <c r="AN17" s="704"/>
      <c r="AO17" s="704"/>
      <c r="AP17" s="704"/>
      <c r="AQ17" s="541" t="s">
        <v>48</v>
      </c>
      <c r="AR17" s="553"/>
      <c r="AS17" s="564" t="s">
        <v>66</v>
      </c>
      <c r="AT17" s="541"/>
      <c r="AU17" s="554"/>
      <c r="AV17" s="554"/>
      <c r="AW17" s="554"/>
      <c r="AX17" s="554"/>
      <c r="AY17" s="554"/>
      <c r="AZ17" s="554"/>
      <c r="BA17" s="554"/>
      <c r="BB17" s="554"/>
      <c r="BC17" s="554"/>
      <c r="BD17" s="554"/>
      <c r="BE17" s="541" t="s">
        <v>48</v>
      </c>
      <c r="BF17" s="542"/>
      <c r="BG17" s="597"/>
      <c r="BH17" s="598"/>
      <c r="BI17" s="598"/>
      <c r="BJ17" s="598"/>
      <c r="BK17" s="598"/>
      <c r="BL17" s="598"/>
      <c r="BM17" s="598"/>
      <c r="BN17" s="598"/>
      <c r="BO17" s="598"/>
      <c r="BP17" s="599"/>
      <c r="BQ17" s="53"/>
      <c r="BR17" s="53"/>
    </row>
    <row r="18" spans="1:70" ht="12" customHeight="1" outlineLevel="1" thickBot="1" x14ac:dyDescent="0.2">
      <c r="A18" s="53"/>
      <c r="B18" s="53"/>
      <c r="C18" s="543" t="s">
        <v>159</v>
      </c>
      <c r="D18" s="544"/>
      <c r="E18" s="545"/>
      <c r="F18" s="53"/>
      <c r="G18" s="519" t="s">
        <v>210</v>
      </c>
      <c r="H18" s="520"/>
      <c r="I18" s="520"/>
      <c r="J18" s="520"/>
      <c r="K18" s="520"/>
      <c r="L18" s="520"/>
      <c r="M18" s="520"/>
      <c r="N18" s="520"/>
      <c r="O18" s="520"/>
      <c r="P18" s="521"/>
      <c r="Q18" s="198"/>
      <c r="R18" s="197"/>
      <c r="S18" s="708">
        <v>10</v>
      </c>
      <c r="T18" s="708"/>
      <c r="U18" s="708"/>
      <c r="V18" s="708"/>
      <c r="W18" s="708"/>
      <c r="X18" s="708"/>
      <c r="Y18" s="708"/>
      <c r="Z18" s="708"/>
      <c r="AA18" s="708"/>
      <c r="AB18" s="708"/>
      <c r="AC18" s="541" t="s">
        <v>67</v>
      </c>
      <c r="AD18" s="553"/>
      <c r="AE18" s="210"/>
      <c r="AF18" s="211"/>
      <c r="AG18" s="704"/>
      <c r="AH18" s="704"/>
      <c r="AI18" s="704"/>
      <c r="AJ18" s="704"/>
      <c r="AK18" s="704"/>
      <c r="AL18" s="704"/>
      <c r="AM18" s="704"/>
      <c r="AN18" s="704"/>
      <c r="AO18" s="704"/>
      <c r="AP18" s="704"/>
      <c r="AQ18" s="541" t="s">
        <v>67</v>
      </c>
      <c r="AR18" s="553"/>
      <c r="AS18" s="212"/>
      <c r="AT18" s="212"/>
      <c r="AU18" s="554"/>
      <c r="AV18" s="554"/>
      <c r="AW18" s="554"/>
      <c r="AX18" s="554"/>
      <c r="AY18" s="554"/>
      <c r="AZ18" s="554"/>
      <c r="BA18" s="554"/>
      <c r="BB18" s="554"/>
      <c r="BC18" s="554"/>
      <c r="BD18" s="554"/>
      <c r="BE18" s="541" t="s">
        <v>67</v>
      </c>
      <c r="BF18" s="542"/>
      <c r="BG18" s="600"/>
      <c r="BH18" s="601"/>
      <c r="BI18" s="601"/>
      <c r="BJ18" s="601"/>
      <c r="BK18" s="601"/>
      <c r="BL18" s="601"/>
      <c r="BM18" s="601"/>
      <c r="BN18" s="601"/>
      <c r="BO18" s="601"/>
      <c r="BP18" s="602"/>
      <c r="BQ18" s="53"/>
      <c r="BR18" s="53"/>
    </row>
    <row r="19" spans="1:70" ht="12" customHeight="1" outlineLevel="1" thickBot="1" x14ac:dyDescent="0.2">
      <c r="A19" s="53"/>
      <c r="B19" s="53"/>
      <c r="C19" s="546"/>
      <c r="D19" s="547"/>
      <c r="E19" s="548"/>
      <c r="F19" s="53"/>
      <c r="G19" s="519" t="s">
        <v>211</v>
      </c>
      <c r="H19" s="520"/>
      <c r="I19" s="520"/>
      <c r="J19" s="520"/>
      <c r="K19" s="520"/>
      <c r="L19" s="520"/>
      <c r="M19" s="520"/>
      <c r="N19" s="520"/>
      <c r="O19" s="520"/>
      <c r="P19" s="521"/>
      <c r="Q19" s="202"/>
      <c r="R19" s="203"/>
      <c r="S19" s="708">
        <v>0</v>
      </c>
      <c r="T19" s="708"/>
      <c r="U19" s="708"/>
      <c r="V19" s="708"/>
      <c r="W19" s="708"/>
      <c r="X19" s="708"/>
      <c r="Y19" s="708"/>
      <c r="Z19" s="708"/>
      <c r="AA19" s="708"/>
      <c r="AB19" s="708"/>
      <c r="AC19" s="541" t="s">
        <v>67</v>
      </c>
      <c r="AD19" s="553"/>
      <c r="AE19" s="204"/>
      <c r="AF19" s="205"/>
      <c r="AG19" s="704"/>
      <c r="AH19" s="704"/>
      <c r="AI19" s="704"/>
      <c r="AJ19" s="704"/>
      <c r="AK19" s="704"/>
      <c r="AL19" s="704"/>
      <c r="AM19" s="704"/>
      <c r="AN19" s="704"/>
      <c r="AO19" s="704"/>
      <c r="AP19" s="704"/>
      <c r="AQ19" s="541" t="s">
        <v>67</v>
      </c>
      <c r="AR19" s="553"/>
      <c r="AS19" s="117"/>
      <c r="AT19" s="117"/>
      <c r="AU19" s="206"/>
      <c r="AV19" s="206"/>
      <c r="AW19" s="206"/>
      <c r="AX19" s="206"/>
      <c r="AY19" s="206"/>
      <c r="AZ19" s="206"/>
      <c r="BA19" s="206"/>
      <c r="BB19" s="206"/>
      <c r="BC19" s="206"/>
      <c r="BD19" s="206"/>
      <c r="BE19" s="203"/>
      <c r="BF19" s="207"/>
      <c r="BG19" s="208"/>
      <c r="BH19" s="199"/>
      <c r="BI19" s="199"/>
      <c r="BJ19" s="199"/>
      <c r="BK19" s="199"/>
      <c r="BL19" s="199"/>
      <c r="BM19" s="199"/>
      <c r="BN19" s="199"/>
      <c r="BO19" s="199"/>
      <c r="BP19" s="209"/>
      <c r="BQ19" s="53"/>
      <c r="BR19" s="53"/>
    </row>
    <row r="20" spans="1:70" ht="12" customHeight="1" outlineLevel="1" thickBot="1" x14ac:dyDescent="0.2">
      <c r="A20" s="53"/>
      <c r="B20" s="53"/>
      <c r="C20" s="549"/>
      <c r="D20" s="550"/>
      <c r="E20" s="551"/>
      <c r="F20" s="53"/>
      <c r="G20" s="528" t="s">
        <v>68</v>
      </c>
      <c r="H20" s="529"/>
      <c r="I20" s="529"/>
      <c r="J20" s="529"/>
      <c r="K20" s="529"/>
      <c r="L20" s="529"/>
      <c r="M20" s="529"/>
      <c r="N20" s="529"/>
      <c r="O20" s="529"/>
      <c r="P20" s="530"/>
      <c r="Q20" s="531" t="s">
        <v>69</v>
      </c>
      <c r="R20" s="468"/>
      <c r="S20" s="468"/>
      <c r="T20" s="468"/>
      <c r="U20" s="468"/>
      <c r="V20" s="468"/>
      <c r="W20" s="468"/>
      <c r="X20" s="468"/>
      <c r="Y20" s="468"/>
      <c r="Z20" s="468"/>
      <c r="AA20" s="468"/>
      <c r="AB20" s="468"/>
      <c r="AC20" s="468"/>
      <c r="AD20" s="532"/>
      <c r="AE20" s="531" t="s">
        <v>69</v>
      </c>
      <c r="AF20" s="468"/>
      <c r="AG20" s="468"/>
      <c r="AH20" s="468"/>
      <c r="AI20" s="468"/>
      <c r="AJ20" s="468"/>
      <c r="AK20" s="468"/>
      <c r="AL20" s="468"/>
      <c r="AM20" s="468"/>
      <c r="AN20" s="468"/>
      <c r="AO20" s="468"/>
      <c r="AP20" s="468"/>
      <c r="AQ20" s="468"/>
      <c r="AR20" s="532"/>
      <c r="AS20" s="535" t="s">
        <v>69</v>
      </c>
      <c r="AT20" s="536"/>
      <c r="AU20" s="536"/>
      <c r="AV20" s="536"/>
      <c r="AW20" s="536"/>
      <c r="AX20" s="536"/>
      <c r="AY20" s="536"/>
      <c r="AZ20" s="536"/>
      <c r="BA20" s="536"/>
      <c r="BB20" s="536"/>
      <c r="BC20" s="536"/>
      <c r="BD20" s="536"/>
      <c r="BE20" s="536"/>
      <c r="BF20" s="537"/>
      <c r="BG20" s="525" t="s">
        <v>70</v>
      </c>
      <c r="BH20" s="526"/>
      <c r="BI20" s="526"/>
      <c r="BJ20" s="526"/>
      <c r="BK20" s="526"/>
      <c r="BL20" s="526"/>
      <c r="BM20" s="526"/>
      <c r="BN20" s="526"/>
      <c r="BO20" s="526"/>
      <c r="BP20" s="527"/>
      <c r="BQ20" s="53"/>
      <c r="BR20" s="53"/>
    </row>
    <row r="21" spans="1:70" ht="12" customHeight="1" outlineLevel="1" x14ac:dyDescent="0.15">
      <c r="A21" s="555" t="s">
        <v>71</v>
      </c>
      <c r="B21" s="555"/>
      <c r="C21" s="555"/>
      <c r="D21" s="556">
        <v>20</v>
      </c>
      <c r="E21" s="557"/>
      <c r="F21" s="89"/>
      <c r="G21" s="519" t="s">
        <v>72</v>
      </c>
      <c r="H21" s="520"/>
      <c r="I21" s="520"/>
      <c r="J21" s="521"/>
      <c r="K21" s="427" t="s">
        <v>73</v>
      </c>
      <c r="L21" s="412"/>
      <c r="M21" s="412"/>
      <c r="N21" s="412"/>
      <c r="O21" s="412"/>
      <c r="P21" s="413"/>
      <c r="Q21" s="533"/>
      <c r="R21" s="469"/>
      <c r="S21" s="469"/>
      <c r="T21" s="469"/>
      <c r="U21" s="469"/>
      <c r="V21" s="469"/>
      <c r="W21" s="469"/>
      <c r="X21" s="469"/>
      <c r="Y21" s="469"/>
      <c r="Z21" s="469"/>
      <c r="AA21" s="469"/>
      <c r="AB21" s="469"/>
      <c r="AC21" s="469"/>
      <c r="AD21" s="534"/>
      <c r="AE21" s="533"/>
      <c r="AF21" s="469"/>
      <c r="AG21" s="469"/>
      <c r="AH21" s="469"/>
      <c r="AI21" s="469"/>
      <c r="AJ21" s="469"/>
      <c r="AK21" s="469"/>
      <c r="AL21" s="469"/>
      <c r="AM21" s="469"/>
      <c r="AN21" s="469"/>
      <c r="AO21" s="469"/>
      <c r="AP21" s="469"/>
      <c r="AQ21" s="469"/>
      <c r="AR21" s="534"/>
      <c r="AS21" s="538"/>
      <c r="AT21" s="539"/>
      <c r="AU21" s="539"/>
      <c r="AV21" s="539"/>
      <c r="AW21" s="539"/>
      <c r="AX21" s="539"/>
      <c r="AY21" s="539"/>
      <c r="AZ21" s="539"/>
      <c r="BA21" s="539"/>
      <c r="BB21" s="539"/>
      <c r="BC21" s="539"/>
      <c r="BD21" s="539"/>
      <c r="BE21" s="539"/>
      <c r="BF21" s="540"/>
      <c r="BG21" s="525"/>
      <c r="BH21" s="526"/>
      <c r="BI21" s="526"/>
      <c r="BJ21" s="526"/>
      <c r="BK21" s="526"/>
      <c r="BL21" s="526"/>
      <c r="BM21" s="526"/>
      <c r="BN21" s="526"/>
      <c r="BO21" s="526"/>
      <c r="BP21" s="527"/>
      <c r="BQ21" s="53"/>
      <c r="BR21" s="53"/>
    </row>
    <row r="22" spans="1:70" ht="15" customHeight="1" outlineLevel="1" thickBot="1" x14ac:dyDescent="0.2">
      <c r="A22" s="53"/>
      <c r="B22" s="53"/>
      <c r="C22" s="53"/>
      <c r="D22" s="558"/>
      <c r="E22" s="559"/>
      <c r="F22" s="89"/>
      <c r="G22" s="519" t="s">
        <v>74</v>
      </c>
      <c r="H22" s="520"/>
      <c r="I22" s="520"/>
      <c r="J22" s="521"/>
      <c r="K22" s="522">
        <v>380000</v>
      </c>
      <c r="L22" s="523"/>
      <c r="M22" s="523"/>
      <c r="N22" s="523"/>
      <c r="O22" s="523"/>
      <c r="P22" s="524"/>
      <c r="Q22" s="491">
        <f>IF(K22="","",(ROUNDDOWN($K22*S$18/10*S$17/$D$21,0)))</f>
        <v>380000</v>
      </c>
      <c r="R22" s="492"/>
      <c r="S22" s="492"/>
      <c r="T22" s="492"/>
      <c r="U22" s="492"/>
      <c r="V22" s="492"/>
      <c r="W22" s="492"/>
      <c r="X22" s="492"/>
      <c r="Y22" s="492"/>
      <c r="Z22" s="492"/>
      <c r="AA22" s="492"/>
      <c r="AB22" s="492"/>
      <c r="AC22" s="489" t="s">
        <v>20</v>
      </c>
      <c r="AD22" s="490"/>
      <c r="AE22" s="491">
        <f>IF(K22="","",(ROUNDDOWN($K22*AG18/10*AG17/D21,0)))</f>
        <v>0</v>
      </c>
      <c r="AF22" s="492"/>
      <c r="AG22" s="492"/>
      <c r="AH22" s="492"/>
      <c r="AI22" s="492"/>
      <c r="AJ22" s="492"/>
      <c r="AK22" s="492"/>
      <c r="AL22" s="492"/>
      <c r="AM22" s="492"/>
      <c r="AN22" s="492"/>
      <c r="AO22" s="492"/>
      <c r="AP22" s="492"/>
      <c r="AQ22" s="489" t="s">
        <v>20</v>
      </c>
      <c r="AR22" s="490"/>
      <c r="AS22" s="491"/>
      <c r="AT22" s="492"/>
      <c r="AU22" s="492"/>
      <c r="AV22" s="492"/>
      <c r="AW22" s="492"/>
      <c r="AX22" s="492"/>
      <c r="AY22" s="492"/>
      <c r="AZ22" s="492"/>
      <c r="BA22" s="492"/>
      <c r="BB22" s="492"/>
      <c r="BC22" s="492"/>
      <c r="BD22" s="492"/>
      <c r="BE22" s="489" t="s">
        <v>20</v>
      </c>
      <c r="BF22" s="493"/>
      <c r="BG22" s="93"/>
      <c r="BH22" s="94"/>
      <c r="BI22" s="94"/>
      <c r="BJ22" s="94"/>
      <c r="BK22" s="94"/>
      <c r="BL22" s="94"/>
      <c r="BM22" s="94"/>
      <c r="BN22" s="94"/>
      <c r="BO22" s="94"/>
      <c r="BP22" s="95"/>
      <c r="BQ22" s="53"/>
      <c r="BR22" s="53"/>
    </row>
    <row r="23" spans="1:70" ht="15" customHeight="1" outlineLevel="1" x14ac:dyDescent="0.15">
      <c r="A23" s="53"/>
      <c r="B23" s="53"/>
      <c r="C23" s="514"/>
      <c r="D23" s="514"/>
      <c r="E23" s="514"/>
      <c r="F23" s="96"/>
      <c r="G23" s="515" t="s">
        <v>75</v>
      </c>
      <c r="H23" s="412"/>
      <c r="I23" s="412"/>
      <c r="J23" s="413"/>
      <c r="K23" s="516"/>
      <c r="L23" s="517"/>
      <c r="M23" s="517"/>
      <c r="N23" s="517"/>
      <c r="O23" s="517"/>
      <c r="P23" s="518"/>
      <c r="Q23" s="491" t="str">
        <f>IF(K23="","",(ROUNDDOWN($K23*S$18/10*S$17/$D$21,0)))</f>
        <v/>
      </c>
      <c r="R23" s="492"/>
      <c r="S23" s="492"/>
      <c r="T23" s="492"/>
      <c r="U23" s="492"/>
      <c r="V23" s="492"/>
      <c r="W23" s="492"/>
      <c r="X23" s="492"/>
      <c r="Y23" s="492"/>
      <c r="Z23" s="492"/>
      <c r="AA23" s="492"/>
      <c r="AB23" s="492"/>
      <c r="AC23" s="489" t="s">
        <v>20</v>
      </c>
      <c r="AD23" s="490"/>
      <c r="AE23" s="491" t="str">
        <f>IF(K23="","",(ROUNDDOWN($K23*AG18/10*AG17/D21,0)))</f>
        <v/>
      </c>
      <c r="AF23" s="492"/>
      <c r="AG23" s="492"/>
      <c r="AH23" s="492"/>
      <c r="AI23" s="492"/>
      <c r="AJ23" s="492"/>
      <c r="AK23" s="492"/>
      <c r="AL23" s="492"/>
      <c r="AM23" s="492"/>
      <c r="AN23" s="492"/>
      <c r="AO23" s="492"/>
      <c r="AP23" s="492"/>
      <c r="AQ23" s="489" t="s">
        <v>20</v>
      </c>
      <c r="AR23" s="490"/>
      <c r="AS23" s="491"/>
      <c r="AT23" s="492"/>
      <c r="AU23" s="492"/>
      <c r="AV23" s="492"/>
      <c r="AW23" s="492"/>
      <c r="AX23" s="492"/>
      <c r="AY23" s="492"/>
      <c r="AZ23" s="492"/>
      <c r="BA23" s="492"/>
      <c r="BB23" s="492"/>
      <c r="BC23" s="492"/>
      <c r="BD23" s="492"/>
      <c r="BE23" s="489" t="s">
        <v>20</v>
      </c>
      <c r="BF23" s="493"/>
      <c r="BG23" s="504" t="s">
        <v>76</v>
      </c>
      <c r="BH23" s="505"/>
      <c r="BI23" s="505"/>
      <c r="BJ23" s="505"/>
      <c r="BK23" s="505"/>
      <c r="BL23" s="505"/>
      <c r="BM23" s="505"/>
      <c r="BN23" s="505"/>
      <c r="BO23" s="505"/>
      <c r="BP23" s="506"/>
      <c r="BQ23" s="53"/>
      <c r="BR23" s="53"/>
    </row>
    <row r="24" spans="1:70" ht="15" customHeight="1" outlineLevel="2" x14ac:dyDescent="0.15">
      <c r="A24" s="53"/>
      <c r="B24" s="53"/>
      <c r="C24" s="108"/>
      <c r="D24" s="507"/>
      <c r="E24" s="507"/>
      <c r="F24" s="160"/>
      <c r="G24" s="508"/>
      <c r="H24" s="509"/>
      <c r="I24" s="509"/>
      <c r="J24" s="510"/>
      <c r="K24" s="511"/>
      <c r="L24" s="512"/>
      <c r="M24" s="512"/>
      <c r="N24" s="512"/>
      <c r="O24" s="512"/>
      <c r="P24" s="513"/>
      <c r="Q24" s="491"/>
      <c r="R24" s="492"/>
      <c r="S24" s="492"/>
      <c r="T24" s="492"/>
      <c r="U24" s="492"/>
      <c r="V24" s="492"/>
      <c r="W24" s="492"/>
      <c r="X24" s="492"/>
      <c r="Y24" s="492"/>
      <c r="Z24" s="492"/>
      <c r="AA24" s="492"/>
      <c r="AB24" s="492"/>
      <c r="AC24" s="489" t="s">
        <v>20</v>
      </c>
      <c r="AD24" s="490"/>
      <c r="AE24" s="491"/>
      <c r="AF24" s="492"/>
      <c r="AG24" s="492"/>
      <c r="AH24" s="492"/>
      <c r="AI24" s="492"/>
      <c r="AJ24" s="492"/>
      <c r="AK24" s="492"/>
      <c r="AL24" s="492"/>
      <c r="AM24" s="492"/>
      <c r="AN24" s="492"/>
      <c r="AO24" s="492"/>
      <c r="AP24" s="492"/>
      <c r="AQ24" s="489" t="s">
        <v>20</v>
      </c>
      <c r="AR24" s="490"/>
      <c r="AS24" s="491"/>
      <c r="AT24" s="492"/>
      <c r="AU24" s="492"/>
      <c r="AV24" s="492"/>
      <c r="AW24" s="492"/>
      <c r="AX24" s="492"/>
      <c r="AY24" s="492"/>
      <c r="AZ24" s="492"/>
      <c r="BA24" s="492"/>
      <c r="BB24" s="492"/>
      <c r="BC24" s="492"/>
      <c r="BD24" s="492"/>
      <c r="BE24" s="489" t="s">
        <v>20</v>
      </c>
      <c r="BF24" s="493"/>
      <c r="BG24" s="504"/>
      <c r="BH24" s="505"/>
      <c r="BI24" s="505"/>
      <c r="BJ24" s="505"/>
      <c r="BK24" s="505"/>
      <c r="BL24" s="505"/>
      <c r="BM24" s="505"/>
      <c r="BN24" s="505"/>
      <c r="BO24" s="505"/>
      <c r="BP24" s="506"/>
      <c r="BQ24" s="53"/>
      <c r="BR24" s="53"/>
    </row>
    <row r="25" spans="1:70" ht="15" customHeight="1" outlineLevel="2" x14ac:dyDescent="0.15">
      <c r="A25" s="53"/>
      <c r="B25" s="53"/>
      <c r="C25" s="108"/>
      <c r="D25" s="507"/>
      <c r="E25" s="507"/>
      <c r="F25" s="160"/>
      <c r="G25" s="508"/>
      <c r="H25" s="509"/>
      <c r="I25" s="509"/>
      <c r="J25" s="510"/>
      <c r="K25" s="511"/>
      <c r="L25" s="512"/>
      <c r="M25" s="512"/>
      <c r="N25" s="512"/>
      <c r="O25" s="512"/>
      <c r="P25" s="513"/>
      <c r="Q25" s="491"/>
      <c r="R25" s="492"/>
      <c r="S25" s="492"/>
      <c r="T25" s="492"/>
      <c r="U25" s="492"/>
      <c r="V25" s="492"/>
      <c r="W25" s="492"/>
      <c r="X25" s="492"/>
      <c r="Y25" s="492"/>
      <c r="Z25" s="492"/>
      <c r="AA25" s="492"/>
      <c r="AB25" s="492"/>
      <c r="AC25" s="489" t="s">
        <v>20</v>
      </c>
      <c r="AD25" s="490"/>
      <c r="AE25" s="491"/>
      <c r="AF25" s="492"/>
      <c r="AG25" s="492"/>
      <c r="AH25" s="492"/>
      <c r="AI25" s="492"/>
      <c r="AJ25" s="492"/>
      <c r="AK25" s="492"/>
      <c r="AL25" s="492"/>
      <c r="AM25" s="492"/>
      <c r="AN25" s="492"/>
      <c r="AO25" s="492"/>
      <c r="AP25" s="492"/>
      <c r="AQ25" s="489" t="s">
        <v>20</v>
      </c>
      <c r="AR25" s="490"/>
      <c r="AS25" s="491"/>
      <c r="AT25" s="492"/>
      <c r="AU25" s="492"/>
      <c r="AV25" s="492"/>
      <c r="AW25" s="492"/>
      <c r="AX25" s="492"/>
      <c r="AY25" s="492"/>
      <c r="AZ25" s="492"/>
      <c r="BA25" s="492"/>
      <c r="BB25" s="492"/>
      <c r="BC25" s="492"/>
      <c r="BD25" s="492"/>
      <c r="BE25" s="489" t="s">
        <v>20</v>
      </c>
      <c r="BF25" s="493"/>
      <c r="BG25" s="504"/>
      <c r="BH25" s="505"/>
      <c r="BI25" s="505"/>
      <c r="BJ25" s="505"/>
      <c r="BK25" s="505"/>
      <c r="BL25" s="505"/>
      <c r="BM25" s="505"/>
      <c r="BN25" s="505"/>
      <c r="BO25" s="505"/>
      <c r="BP25" s="506"/>
      <c r="BQ25" s="53"/>
      <c r="BR25" s="53"/>
    </row>
    <row r="26" spans="1:70" ht="15" customHeight="1" outlineLevel="2" thickBot="1" x14ac:dyDescent="0.2">
      <c r="A26" s="53"/>
      <c r="B26" s="53"/>
      <c r="C26" s="53"/>
      <c r="D26" s="53"/>
      <c r="E26" s="164"/>
      <c r="F26" s="53"/>
      <c r="G26" s="501" t="s">
        <v>77</v>
      </c>
      <c r="H26" s="502"/>
      <c r="I26" s="502"/>
      <c r="J26" s="502"/>
      <c r="K26" s="502"/>
      <c r="L26" s="502"/>
      <c r="M26" s="502"/>
      <c r="N26" s="502"/>
      <c r="O26" s="502"/>
      <c r="P26" s="503"/>
      <c r="Q26" s="439" t="s">
        <v>78</v>
      </c>
      <c r="R26" s="440"/>
      <c r="S26" s="441">
        <f>IF(K22="","",SUM(Q22:AB25))</f>
        <v>380000</v>
      </c>
      <c r="T26" s="441"/>
      <c r="U26" s="441"/>
      <c r="V26" s="441"/>
      <c r="W26" s="441"/>
      <c r="X26" s="441"/>
      <c r="Y26" s="441"/>
      <c r="Z26" s="441"/>
      <c r="AA26" s="441"/>
      <c r="AB26" s="441"/>
      <c r="AC26" s="442" t="s">
        <v>20</v>
      </c>
      <c r="AD26" s="443"/>
      <c r="AE26" s="439" t="s">
        <v>79</v>
      </c>
      <c r="AF26" s="440"/>
      <c r="AG26" s="441">
        <f>IF(K22="","",SUM(AE22:AP25))</f>
        <v>0</v>
      </c>
      <c r="AH26" s="441"/>
      <c r="AI26" s="441"/>
      <c r="AJ26" s="441"/>
      <c r="AK26" s="441"/>
      <c r="AL26" s="441"/>
      <c r="AM26" s="441"/>
      <c r="AN26" s="441"/>
      <c r="AO26" s="441"/>
      <c r="AP26" s="441"/>
      <c r="AQ26" s="442" t="s">
        <v>20</v>
      </c>
      <c r="AR26" s="443"/>
      <c r="AS26" s="439" t="s">
        <v>80</v>
      </c>
      <c r="AT26" s="440"/>
      <c r="AU26" s="441"/>
      <c r="AV26" s="441"/>
      <c r="AW26" s="441"/>
      <c r="AX26" s="441"/>
      <c r="AY26" s="441"/>
      <c r="AZ26" s="441"/>
      <c r="BA26" s="441"/>
      <c r="BB26" s="441"/>
      <c r="BC26" s="441"/>
      <c r="BD26" s="441"/>
      <c r="BE26" s="442" t="s">
        <v>20</v>
      </c>
      <c r="BF26" s="446"/>
      <c r="BG26" s="97"/>
      <c r="BH26" s="98"/>
      <c r="BI26" s="98"/>
      <c r="BJ26" s="98"/>
      <c r="BK26" s="98"/>
      <c r="BL26" s="98"/>
      <c r="BM26" s="98"/>
      <c r="BN26" s="98"/>
      <c r="BO26" s="98"/>
      <c r="BP26" s="99"/>
      <c r="BQ26" s="53"/>
      <c r="BR26" s="53"/>
    </row>
    <row r="27" spans="1:70" ht="12" customHeight="1" outlineLevel="2" x14ac:dyDescent="0.15">
      <c r="A27" s="53"/>
      <c r="B27" s="53"/>
      <c r="C27" s="399"/>
      <c r="D27" s="399"/>
      <c r="E27" s="399"/>
      <c r="F27" s="53"/>
      <c r="G27" s="481" t="s">
        <v>81</v>
      </c>
      <c r="H27" s="482"/>
      <c r="I27" s="482"/>
      <c r="J27" s="482"/>
      <c r="K27" s="482"/>
      <c r="L27" s="482"/>
      <c r="M27" s="482"/>
      <c r="N27" s="482"/>
      <c r="O27" s="482"/>
      <c r="P27" s="483"/>
      <c r="Q27" s="464" t="s">
        <v>82</v>
      </c>
      <c r="R27" s="465"/>
      <c r="S27" s="465"/>
      <c r="T27" s="465"/>
      <c r="U27" s="465"/>
      <c r="V27" s="468" t="s">
        <v>83</v>
      </c>
      <c r="W27" s="470" t="s">
        <v>84</v>
      </c>
      <c r="X27" s="470"/>
      <c r="Y27" s="470"/>
      <c r="Z27" s="470"/>
      <c r="AA27" s="470"/>
      <c r="AB27" s="470"/>
      <c r="AC27" s="470"/>
      <c r="AD27" s="471"/>
      <c r="AE27" s="464" t="s">
        <v>82</v>
      </c>
      <c r="AF27" s="465"/>
      <c r="AG27" s="465"/>
      <c r="AH27" s="465"/>
      <c r="AI27" s="465"/>
      <c r="AJ27" s="468" t="s">
        <v>83</v>
      </c>
      <c r="AK27" s="470" t="s">
        <v>84</v>
      </c>
      <c r="AL27" s="470"/>
      <c r="AM27" s="470"/>
      <c r="AN27" s="470"/>
      <c r="AO27" s="470"/>
      <c r="AP27" s="470"/>
      <c r="AQ27" s="470"/>
      <c r="AR27" s="471"/>
      <c r="AS27" s="497" t="s">
        <v>82</v>
      </c>
      <c r="AT27" s="498"/>
      <c r="AU27" s="498"/>
      <c r="AV27" s="498"/>
      <c r="AW27" s="498"/>
      <c r="AX27" s="474" t="s">
        <v>83</v>
      </c>
      <c r="AY27" s="476" t="s">
        <v>84</v>
      </c>
      <c r="AZ27" s="476"/>
      <c r="BA27" s="476"/>
      <c r="BB27" s="476"/>
      <c r="BC27" s="476"/>
      <c r="BD27" s="476"/>
      <c r="BE27" s="477"/>
      <c r="BF27" s="478"/>
      <c r="BG27" s="494" t="s">
        <v>85</v>
      </c>
      <c r="BH27" s="495"/>
      <c r="BI27" s="495"/>
      <c r="BJ27" s="495"/>
      <c r="BK27" s="495"/>
      <c r="BL27" s="495"/>
      <c r="BM27" s="495"/>
      <c r="BN27" s="495"/>
      <c r="BO27" s="495"/>
      <c r="BP27" s="496"/>
      <c r="BQ27" s="53"/>
      <c r="BR27" s="53"/>
    </row>
    <row r="28" spans="1:70" ht="12" customHeight="1" outlineLevel="2" x14ac:dyDescent="0.15">
      <c r="A28" s="53"/>
      <c r="B28" s="53"/>
      <c r="C28" s="100"/>
      <c r="D28" s="484"/>
      <c r="E28" s="484"/>
      <c r="F28" s="53"/>
      <c r="G28" s="462" t="s">
        <v>72</v>
      </c>
      <c r="H28" s="414"/>
      <c r="I28" s="414"/>
      <c r="J28" s="414"/>
      <c r="K28" s="414"/>
      <c r="L28" s="463"/>
      <c r="M28" s="485" t="s">
        <v>217</v>
      </c>
      <c r="N28" s="486"/>
      <c r="O28" s="486"/>
      <c r="P28" s="487"/>
      <c r="Q28" s="466"/>
      <c r="R28" s="467"/>
      <c r="S28" s="467"/>
      <c r="T28" s="467"/>
      <c r="U28" s="467"/>
      <c r="V28" s="469"/>
      <c r="W28" s="472"/>
      <c r="X28" s="472"/>
      <c r="Y28" s="472"/>
      <c r="Z28" s="472"/>
      <c r="AA28" s="472"/>
      <c r="AB28" s="472"/>
      <c r="AC28" s="472"/>
      <c r="AD28" s="473"/>
      <c r="AE28" s="466"/>
      <c r="AF28" s="467"/>
      <c r="AG28" s="467"/>
      <c r="AH28" s="467"/>
      <c r="AI28" s="467"/>
      <c r="AJ28" s="469"/>
      <c r="AK28" s="472"/>
      <c r="AL28" s="472"/>
      <c r="AM28" s="472"/>
      <c r="AN28" s="472"/>
      <c r="AO28" s="472"/>
      <c r="AP28" s="472"/>
      <c r="AQ28" s="472"/>
      <c r="AR28" s="473"/>
      <c r="AS28" s="499"/>
      <c r="AT28" s="500"/>
      <c r="AU28" s="500"/>
      <c r="AV28" s="500"/>
      <c r="AW28" s="500"/>
      <c r="AX28" s="475"/>
      <c r="AY28" s="479"/>
      <c r="AZ28" s="479"/>
      <c r="BA28" s="479"/>
      <c r="BB28" s="479"/>
      <c r="BC28" s="479"/>
      <c r="BD28" s="479"/>
      <c r="BE28" s="479"/>
      <c r="BF28" s="480"/>
      <c r="BG28" s="101"/>
      <c r="BH28" s="102"/>
      <c r="BI28" s="102"/>
      <c r="BJ28" s="102"/>
      <c r="BK28" s="102"/>
      <c r="BL28" s="102"/>
      <c r="BM28" s="102"/>
      <c r="BN28" s="102"/>
      <c r="BO28" s="102"/>
      <c r="BP28" s="103"/>
      <c r="BQ28" s="53"/>
      <c r="BR28" s="53"/>
    </row>
    <row r="29" spans="1:70" ht="15" customHeight="1" outlineLevel="2" x14ac:dyDescent="0.15">
      <c r="A29" s="53"/>
      <c r="B29" s="53"/>
      <c r="C29" s="100"/>
      <c r="D29" s="484"/>
      <c r="E29" s="484"/>
      <c r="F29" s="53"/>
      <c r="G29" s="488" t="s">
        <v>160</v>
      </c>
      <c r="H29" s="451"/>
      <c r="I29" s="701" t="s">
        <v>207</v>
      </c>
      <c r="J29" s="702"/>
      <c r="K29" s="702"/>
      <c r="L29" s="703"/>
      <c r="M29" s="447">
        <v>50000</v>
      </c>
      <c r="N29" s="448"/>
      <c r="O29" s="448"/>
      <c r="P29" s="449"/>
      <c r="Q29" s="444">
        <f>IF(M29="","",$M29)</f>
        <v>50000</v>
      </c>
      <c r="R29" s="445"/>
      <c r="S29" s="445"/>
      <c r="T29" s="445"/>
      <c r="U29" s="445"/>
      <c r="V29" s="104" t="s">
        <v>218</v>
      </c>
      <c r="W29" s="433">
        <f>IF(M29="","",$S$19/10)</f>
        <v>0</v>
      </c>
      <c r="X29" s="433"/>
      <c r="Y29" s="104" t="s">
        <v>219</v>
      </c>
      <c r="Z29" s="434">
        <f>IF(M29="","",Q29*W29)</f>
        <v>0</v>
      </c>
      <c r="AA29" s="434"/>
      <c r="AB29" s="434"/>
      <c r="AC29" s="434"/>
      <c r="AD29" s="105" t="s">
        <v>20</v>
      </c>
      <c r="AE29" s="444"/>
      <c r="AF29" s="445"/>
      <c r="AG29" s="445"/>
      <c r="AH29" s="445"/>
      <c r="AI29" s="445"/>
      <c r="AJ29" s="104" t="s">
        <v>89</v>
      </c>
      <c r="AK29" s="433">
        <f>IF(M29="","",$AG$19/10)</f>
        <v>0</v>
      </c>
      <c r="AL29" s="433"/>
      <c r="AM29" s="104" t="s">
        <v>90</v>
      </c>
      <c r="AN29" s="434">
        <f>IF(M29="","",AE29*AK29)</f>
        <v>0</v>
      </c>
      <c r="AO29" s="434"/>
      <c r="AP29" s="434"/>
      <c r="AQ29" s="434"/>
      <c r="AR29" s="105" t="s">
        <v>20</v>
      </c>
      <c r="AS29" s="444"/>
      <c r="AT29" s="445"/>
      <c r="AU29" s="445"/>
      <c r="AV29" s="445"/>
      <c r="AW29" s="445"/>
      <c r="AX29" s="104" t="s">
        <v>89</v>
      </c>
      <c r="AY29" s="433"/>
      <c r="AZ29" s="433"/>
      <c r="BA29" s="104" t="s">
        <v>90</v>
      </c>
      <c r="BB29" s="434"/>
      <c r="BC29" s="434"/>
      <c r="BD29" s="434"/>
      <c r="BE29" s="434"/>
      <c r="BF29" s="106" t="s">
        <v>20</v>
      </c>
      <c r="BG29" s="107"/>
      <c r="BH29" s="108"/>
      <c r="BI29" s="108"/>
      <c r="BJ29" s="108"/>
      <c r="BK29" s="108"/>
      <c r="BL29" s="108"/>
      <c r="BM29" s="108"/>
      <c r="BN29" s="108"/>
      <c r="BO29" s="108"/>
      <c r="BP29" s="103"/>
      <c r="BQ29" s="53"/>
      <c r="BR29" s="53"/>
    </row>
    <row r="30" spans="1:70" ht="15" customHeight="1" outlineLevel="2" x14ac:dyDescent="0.15">
      <c r="A30" s="53"/>
      <c r="B30" s="53"/>
      <c r="C30" s="53"/>
      <c r="D30" s="53"/>
      <c r="E30" s="53"/>
      <c r="F30" s="53"/>
      <c r="G30" s="452"/>
      <c r="H30" s="453"/>
      <c r="I30" s="427" t="s">
        <v>208</v>
      </c>
      <c r="J30" s="412"/>
      <c r="K30" s="412"/>
      <c r="L30" s="413"/>
      <c r="M30" s="447">
        <v>350000</v>
      </c>
      <c r="N30" s="448"/>
      <c r="O30" s="448"/>
      <c r="P30" s="449"/>
      <c r="Q30" s="444">
        <f>IF(M30="","",$M30)</f>
        <v>350000</v>
      </c>
      <c r="R30" s="445"/>
      <c r="S30" s="445"/>
      <c r="T30" s="445"/>
      <c r="U30" s="445"/>
      <c r="V30" s="104" t="s">
        <v>92</v>
      </c>
      <c r="W30" s="433">
        <f>IF(M30="","",$S$19/10)</f>
        <v>0</v>
      </c>
      <c r="X30" s="433"/>
      <c r="Y30" s="104" t="s">
        <v>93</v>
      </c>
      <c r="Z30" s="434">
        <f>IF(M30="","",Q30*W30)</f>
        <v>0</v>
      </c>
      <c r="AA30" s="434"/>
      <c r="AB30" s="434"/>
      <c r="AC30" s="434"/>
      <c r="AD30" s="105" t="s">
        <v>20</v>
      </c>
      <c r="AE30" s="444"/>
      <c r="AF30" s="445"/>
      <c r="AG30" s="445"/>
      <c r="AH30" s="445"/>
      <c r="AI30" s="445"/>
      <c r="AJ30" s="104" t="s">
        <v>89</v>
      </c>
      <c r="AK30" s="433">
        <f>IF(M30="","",$AG$19/10)</f>
        <v>0</v>
      </c>
      <c r="AL30" s="433"/>
      <c r="AM30" s="104" t="s">
        <v>90</v>
      </c>
      <c r="AN30" s="434">
        <f>IF(M30="","",AE30*AK30)</f>
        <v>0</v>
      </c>
      <c r="AO30" s="434"/>
      <c r="AP30" s="434"/>
      <c r="AQ30" s="434"/>
      <c r="AR30" s="105" t="s">
        <v>20</v>
      </c>
      <c r="AS30" s="444"/>
      <c r="AT30" s="445"/>
      <c r="AU30" s="445"/>
      <c r="AV30" s="445"/>
      <c r="AW30" s="445"/>
      <c r="AX30" s="104" t="s">
        <v>89</v>
      </c>
      <c r="AY30" s="433"/>
      <c r="AZ30" s="433"/>
      <c r="BA30" s="104" t="s">
        <v>90</v>
      </c>
      <c r="BB30" s="434"/>
      <c r="BC30" s="434"/>
      <c r="BD30" s="434"/>
      <c r="BE30" s="434"/>
      <c r="BF30" s="106" t="s">
        <v>20</v>
      </c>
      <c r="BG30" s="107"/>
      <c r="BH30" s="108"/>
      <c r="BI30" s="108"/>
      <c r="BJ30" s="108"/>
      <c r="BK30" s="108"/>
      <c r="BL30" s="108"/>
      <c r="BM30" s="108"/>
      <c r="BN30" s="108"/>
      <c r="BO30" s="108"/>
      <c r="BP30" s="103"/>
      <c r="BQ30" s="53"/>
      <c r="BR30" s="53"/>
    </row>
    <row r="31" spans="1:70" ht="15" customHeight="1" outlineLevel="2" x14ac:dyDescent="0.15">
      <c r="A31" s="53"/>
      <c r="B31" s="53"/>
      <c r="C31" s="53"/>
      <c r="D31" s="53"/>
      <c r="E31" s="53"/>
      <c r="F31" s="53"/>
      <c r="G31" s="452"/>
      <c r="H31" s="453"/>
      <c r="I31" s="427" t="s">
        <v>209</v>
      </c>
      <c r="J31" s="412"/>
      <c r="K31" s="412"/>
      <c r="L31" s="413"/>
      <c r="M31" s="447">
        <v>200000</v>
      </c>
      <c r="N31" s="448"/>
      <c r="O31" s="448"/>
      <c r="P31" s="449"/>
      <c r="Q31" s="444">
        <f>IF(M31="","",$M31)</f>
        <v>200000</v>
      </c>
      <c r="R31" s="445"/>
      <c r="S31" s="445"/>
      <c r="T31" s="445"/>
      <c r="U31" s="445"/>
      <c r="V31" s="104" t="s">
        <v>89</v>
      </c>
      <c r="W31" s="433">
        <f>IF(M31="","",$S$19/10)</f>
        <v>0</v>
      </c>
      <c r="X31" s="433"/>
      <c r="Y31" s="104" t="s">
        <v>90</v>
      </c>
      <c r="Z31" s="434">
        <f>IF(M31="","",Q31*W31)</f>
        <v>0</v>
      </c>
      <c r="AA31" s="434"/>
      <c r="AB31" s="434"/>
      <c r="AC31" s="434"/>
      <c r="AD31" s="105" t="s">
        <v>20</v>
      </c>
      <c r="AE31" s="444"/>
      <c r="AF31" s="445"/>
      <c r="AG31" s="445"/>
      <c r="AH31" s="445"/>
      <c r="AI31" s="445"/>
      <c r="AJ31" s="104" t="s">
        <v>89</v>
      </c>
      <c r="AK31" s="433">
        <f>IF(M31="","",$AG$19/10)</f>
        <v>0</v>
      </c>
      <c r="AL31" s="433"/>
      <c r="AM31" s="104" t="s">
        <v>90</v>
      </c>
      <c r="AN31" s="434">
        <f>IF(M31="","",AE31*AK31)</f>
        <v>0</v>
      </c>
      <c r="AO31" s="434"/>
      <c r="AP31" s="434"/>
      <c r="AQ31" s="434"/>
      <c r="AR31" s="105" t="s">
        <v>20</v>
      </c>
      <c r="AS31" s="444"/>
      <c r="AT31" s="445"/>
      <c r="AU31" s="445"/>
      <c r="AV31" s="445"/>
      <c r="AW31" s="445"/>
      <c r="AX31" s="104" t="s">
        <v>89</v>
      </c>
      <c r="AY31" s="700"/>
      <c r="AZ31" s="700"/>
      <c r="BA31" s="104" t="s">
        <v>90</v>
      </c>
      <c r="BB31" s="434"/>
      <c r="BC31" s="434"/>
      <c r="BD31" s="434"/>
      <c r="BE31" s="434"/>
      <c r="BF31" s="106" t="s">
        <v>20</v>
      </c>
      <c r="BG31" s="107"/>
      <c r="BH31" s="108"/>
      <c r="BI31" s="108"/>
      <c r="BJ31" s="108"/>
      <c r="BK31" s="108"/>
      <c r="BL31" s="108"/>
      <c r="BM31" s="108"/>
      <c r="BN31" s="108"/>
      <c r="BO31" s="108"/>
      <c r="BP31" s="103"/>
      <c r="BQ31" s="53"/>
      <c r="BR31" s="53"/>
    </row>
    <row r="32" spans="1:70" ht="15" customHeight="1" outlineLevel="2" x14ac:dyDescent="0.15">
      <c r="A32" s="53"/>
      <c r="B32" s="53"/>
      <c r="C32" s="53"/>
      <c r="D32" s="53"/>
      <c r="E32" s="53"/>
      <c r="F32" s="53"/>
      <c r="G32" s="452"/>
      <c r="H32" s="453"/>
      <c r="I32" s="459"/>
      <c r="J32" s="460"/>
      <c r="K32" s="460"/>
      <c r="L32" s="461"/>
      <c r="M32" s="447"/>
      <c r="N32" s="448"/>
      <c r="O32" s="448"/>
      <c r="P32" s="449"/>
      <c r="Q32" s="444" t="str">
        <f>IF(M32="","",$M32)</f>
        <v/>
      </c>
      <c r="R32" s="445"/>
      <c r="S32" s="445"/>
      <c r="T32" s="445"/>
      <c r="U32" s="445"/>
      <c r="V32" s="104" t="s">
        <v>89</v>
      </c>
      <c r="W32" s="433" t="str">
        <f>IF(M32="","",$S$19/10)</f>
        <v/>
      </c>
      <c r="X32" s="433"/>
      <c r="Y32" s="104" t="s">
        <v>90</v>
      </c>
      <c r="Z32" s="434" t="str">
        <f>IF(M32="","",Q32*W32)</f>
        <v/>
      </c>
      <c r="AA32" s="434"/>
      <c r="AB32" s="434"/>
      <c r="AC32" s="434"/>
      <c r="AD32" s="105" t="s">
        <v>20</v>
      </c>
      <c r="AE32" s="444" t="str">
        <f>IF(M32="","",$M32)</f>
        <v/>
      </c>
      <c r="AF32" s="445"/>
      <c r="AG32" s="445"/>
      <c r="AH32" s="445"/>
      <c r="AI32" s="445"/>
      <c r="AJ32" s="104" t="s">
        <v>89</v>
      </c>
      <c r="AK32" s="433" t="str">
        <f>IF(M32="","",$AG$19/10)</f>
        <v/>
      </c>
      <c r="AL32" s="433"/>
      <c r="AM32" s="104" t="s">
        <v>90</v>
      </c>
      <c r="AN32" s="434" t="str">
        <f>IF(M32="","",AE32*AK32)</f>
        <v/>
      </c>
      <c r="AO32" s="434"/>
      <c r="AP32" s="434"/>
      <c r="AQ32" s="434"/>
      <c r="AR32" s="105" t="s">
        <v>20</v>
      </c>
      <c r="AS32" s="444"/>
      <c r="AT32" s="445"/>
      <c r="AU32" s="445"/>
      <c r="AV32" s="445"/>
      <c r="AW32" s="445"/>
      <c r="AX32" s="104" t="s">
        <v>89</v>
      </c>
      <c r="AY32" s="700"/>
      <c r="AZ32" s="700"/>
      <c r="BA32" s="104" t="s">
        <v>90</v>
      </c>
      <c r="BB32" s="434"/>
      <c r="BC32" s="434"/>
      <c r="BD32" s="434"/>
      <c r="BE32" s="434"/>
      <c r="BF32" s="106" t="s">
        <v>20</v>
      </c>
      <c r="BG32" s="107"/>
      <c r="BH32" s="102"/>
      <c r="BI32" s="102"/>
      <c r="BJ32" s="102"/>
      <c r="BK32" s="102"/>
      <c r="BL32" s="102"/>
      <c r="BM32" s="102"/>
      <c r="BN32" s="102"/>
      <c r="BO32" s="108"/>
      <c r="BP32" s="103"/>
      <c r="BQ32" s="53"/>
      <c r="BR32" s="53"/>
    </row>
    <row r="33" spans="1:70" ht="15" customHeight="1" outlineLevel="2" x14ac:dyDescent="0.15">
      <c r="A33" s="53"/>
      <c r="B33" s="53"/>
      <c r="C33" s="53"/>
      <c r="D33" s="53"/>
      <c r="E33" s="53"/>
      <c r="F33" s="53"/>
      <c r="G33" s="454"/>
      <c r="H33" s="455"/>
      <c r="I33" s="459"/>
      <c r="J33" s="460"/>
      <c r="K33" s="460"/>
      <c r="L33" s="461"/>
      <c r="M33" s="447"/>
      <c r="N33" s="448"/>
      <c r="O33" s="448"/>
      <c r="P33" s="449"/>
      <c r="Q33" s="444" t="str">
        <f>IF(M33="","",$M33)</f>
        <v/>
      </c>
      <c r="R33" s="445"/>
      <c r="S33" s="445"/>
      <c r="T33" s="445"/>
      <c r="U33" s="445"/>
      <c r="V33" s="104" t="s">
        <v>89</v>
      </c>
      <c r="W33" s="433" t="str">
        <f>IF(M33="","",$S$19/10)</f>
        <v/>
      </c>
      <c r="X33" s="433"/>
      <c r="Y33" s="104" t="s">
        <v>90</v>
      </c>
      <c r="Z33" s="434" t="str">
        <f>IF(M33="","",Q33*W33)</f>
        <v/>
      </c>
      <c r="AA33" s="434"/>
      <c r="AB33" s="434"/>
      <c r="AC33" s="434"/>
      <c r="AD33" s="105" t="s">
        <v>20</v>
      </c>
      <c r="AE33" s="444" t="str">
        <f>IF(M33="","",$M33)</f>
        <v/>
      </c>
      <c r="AF33" s="445"/>
      <c r="AG33" s="445"/>
      <c r="AH33" s="445"/>
      <c r="AI33" s="445"/>
      <c r="AJ33" s="104" t="s">
        <v>89</v>
      </c>
      <c r="AK33" s="433" t="str">
        <f>IF(M33="","",$AG$19/10)</f>
        <v/>
      </c>
      <c r="AL33" s="433"/>
      <c r="AM33" s="104" t="s">
        <v>90</v>
      </c>
      <c r="AN33" s="434" t="str">
        <f>IF(M33="","",AE33*AK33)</f>
        <v/>
      </c>
      <c r="AO33" s="434"/>
      <c r="AP33" s="434"/>
      <c r="AQ33" s="434"/>
      <c r="AR33" s="105" t="s">
        <v>20</v>
      </c>
      <c r="AS33" s="444"/>
      <c r="AT33" s="445"/>
      <c r="AU33" s="445"/>
      <c r="AV33" s="445"/>
      <c r="AW33" s="445"/>
      <c r="AX33" s="104" t="s">
        <v>89</v>
      </c>
      <c r="AY33" s="700"/>
      <c r="AZ33" s="700"/>
      <c r="BA33" s="104" t="s">
        <v>90</v>
      </c>
      <c r="BB33" s="434"/>
      <c r="BC33" s="434"/>
      <c r="BD33" s="434"/>
      <c r="BE33" s="434"/>
      <c r="BF33" s="106" t="s">
        <v>20</v>
      </c>
      <c r="BG33" s="107"/>
      <c r="BH33" s="102"/>
      <c r="BI33" s="102"/>
      <c r="BJ33" s="102"/>
      <c r="BK33" s="102"/>
      <c r="BL33" s="102"/>
      <c r="BM33" s="102"/>
      <c r="BN33" s="102"/>
      <c r="BO33" s="108"/>
      <c r="BP33" s="103"/>
      <c r="BQ33" s="53"/>
      <c r="BR33" s="53"/>
    </row>
    <row r="34" spans="1:70" ht="15" customHeight="1" outlineLevel="2" x14ac:dyDescent="0.15">
      <c r="A34" s="53"/>
      <c r="B34" s="53"/>
      <c r="C34" s="53"/>
      <c r="D34" s="53"/>
      <c r="E34" s="53"/>
      <c r="F34" s="53"/>
      <c r="G34" s="450" t="s">
        <v>161</v>
      </c>
      <c r="H34" s="451"/>
      <c r="I34" s="456"/>
      <c r="J34" s="457"/>
      <c r="K34" s="457"/>
      <c r="L34" s="458"/>
      <c r="M34" s="447"/>
      <c r="N34" s="448"/>
      <c r="O34" s="448"/>
      <c r="P34" s="449"/>
      <c r="Q34" s="444"/>
      <c r="R34" s="445"/>
      <c r="S34" s="445"/>
      <c r="T34" s="445"/>
      <c r="U34" s="445"/>
      <c r="V34" s="104" t="s">
        <v>220</v>
      </c>
      <c r="W34" s="700"/>
      <c r="X34" s="700"/>
      <c r="Y34" s="104" t="s">
        <v>221</v>
      </c>
      <c r="Z34" s="434"/>
      <c r="AA34" s="434"/>
      <c r="AB34" s="434"/>
      <c r="AC34" s="434"/>
      <c r="AD34" s="105" t="s">
        <v>20</v>
      </c>
      <c r="AE34" s="444"/>
      <c r="AF34" s="445"/>
      <c r="AG34" s="445"/>
      <c r="AH34" s="445"/>
      <c r="AI34" s="445"/>
      <c r="AJ34" s="104" t="s">
        <v>89</v>
      </c>
      <c r="AK34" s="700"/>
      <c r="AL34" s="700"/>
      <c r="AM34" s="104" t="s">
        <v>90</v>
      </c>
      <c r="AN34" s="434"/>
      <c r="AO34" s="434"/>
      <c r="AP34" s="434"/>
      <c r="AQ34" s="434"/>
      <c r="AR34" s="105" t="s">
        <v>20</v>
      </c>
      <c r="AS34" s="444"/>
      <c r="AT34" s="445"/>
      <c r="AU34" s="445"/>
      <c r="AV34" s="445"/>
      <c r="AW34" s="445"/>
      <c r="AX34" s="104" t="s">
        <v>89</v>
      </c>
      <c r="AY34" s="700"/>
      <c r="AZ34" s="700"/>
      <c r="BA34" s="104" t="s">
        <v>90</v>
      </c>
      <c r="BB34" s="434"/>
      <c r="BC34" s="434"/>
      <c r="BD34" s="434"/>
      <c r="BE34" s="434"/>
      <c r="BF34" s="106" t="s">
        <v>20</v>
      </c>
      <c r="BG34" s="107"/>
      <c r="BH34" s="102"/>
      <c r="BI34" s="102"/>
      <c r="BJ34" s="102"/>
      <c r="BK34" s="102"/>
      <c r="BL34" s="102"/>
      <c r="BM34" s="102"/>
      <c r="BN34" s="102"/>
      <c r="BO34" s="108"/>
      <c r="BP34" s="103"/>
      <c r="BQ34" s="53"/>
      <c r="BR34" s="53"/>
    </row>
    <row r="35" spans="1:70" ht="15" customHeight="1" outlineLevel="2" x14ac:dyDescent="0.15">
      <c r="A35" s="53"/>
      <c r="B35" s="53"/>
      <c r="C35" s="53"/>
      <c r="D35" s="53"/>
      <c r="E35" s="53"/>
      <c r="F35" s="53"/>
      <c r="G35" s="452"/>
      <c r="H35" s="453"/>
      <c r="I35" s="456"/>
      <c r="J35" s="457"/>
      <c r="K35" s="457"/>
      <c r="L35" s="458"/>
      <c r="M35" s="447"/>
      <c r="N35" s="448"/>
      <c r="O35" s="448"/>
      <c r="P35" s="449"/>
      <c r="Q35" s="444"/>
      <c r="R35" s="445"/>
      <c r="S35" s="445"/>
      <c r="T35" s="445"/>
      <c r="U35" s="445"/>
      <c r="V35" s="104" t="s">
        <v>89</v>
      </c>
      <c r="W35" s="700"/>
      <c r="X35" s="700"/>
      <c r="Y35" s="104" t="s">
        <v>90</v>
      </c>
      <c r="Z35" s="434"/>
      <c r="AA35" s="434"/>
      <c r="AB35" s="434"/>
      <c r="AC35" s="434"/>
      <c r="AD35" s="105" t="s">
        <v>20</v>
      </c>
      <c r="AE35" s="162"/>
      <c r="AF35" s="163"/>
      <c r="AG35" s="163"/>
      <c r="AH35" s="163"/>
      <c r="AI35" s="163"/>
      <c r="AJ35" s="104" t="s">
        <v>89</v>
      </c>
      <c r="AK35" s="700"/>
      <c r="AL35" s="700"/>
      <c r="AM35" s="104" t="s">
        <v>90</v>
      </c>
      <c r="AN35" s="434"/>
      <c r="AO35" s="434"/>
      <c r="AP35" s="434"/>
      <c r="AQ35" s="434"/>
      <c r="AR35" s="105" t="s">
        <v>20</v>
      </c>
      <c r="AS35" s="162"/>
      <c r="AT35" s="163"/>
      <c r="AU35" s="163"/>
      <c r="AV35" s="163"/>
      <c r="AW35" s="163"/>
      <c r="AX35" s="104" t="s">
        <v>89</v>
      </c>
      <c r="AY35" s="700"/>
      <c r="AZ35" s="700"/>
      <c r="BA35" s="104" t="s">
        <v>90</v>
      </c>
      <c r="BB35" s="434"/>
      <c r="BC35" s="434"/>
      <c r="BD35" s="434"/>
      <c r="BE35" s="434"/>
      <c r="BF35" s="105" t="s">
        <v>20</v>
      </c>
      <c r="BG35" s="107"/>
      <c r="BH35" s="102"/>
      <c r="BI35" s="102"/>
      <c r="BJ35" s="102"/>
      <c r="BK35" s="102"/>
      <c r="BL35" s="102"/>
      <c r="BM35" s="102"/>
      <c r="BN35" s="102"/>
      <c r="BO35" s="108"/>
      <c r="BP35" s="103"/>
      <c r="BQ35" s="53"/>
      <c r="BR35" s="53"/>
    </row>
    <row r="36" spans="1:70" ht="15" customHeight="1" outlineLevel="2" x14ac:dyDescent="0.15">
      <c r="A36" s="53"/>
      <c r="B36" s="53"/>
      <c r="C36" s="53"/>
      <c r="D36" s="53"/>
      <c r="E36" s="53"/>
      <c r="F36" s="53"/>
      <c r="G36" s="452"/>
      <c r="H36" s="453"/>
      <c r="I36" s="456"/>
      <c r="J36" s="457"/>
      <c r="K36" s="457"/>
      <c r="L36" s="458"/>
      <c r="M36" s="447"/>
      <c r="N36" s="448"/>
      <c r="O36" s="448"/>
      <c r="P36" s="449"/>
      <c r="Q36" s="444"/>
      <c r="R36" s="445"/>
      <c r="S36" s="445"/>
      <c r="T36" s="445"/>
      <c r="U36" s="445"/>
      <c r="V36" s="104" t="s">
        <v>89</v>
      </c>
      <c r="W36" s="700"/>
      <c r="X36" s="700"/>
      <c r="Y36" s="104" t="s">
        <v>90</v>
      </c>
      <c r="Z36" s="434"/>
      <c r="AA36" s="434"/>
      <c r="AB36" s="434"/>
      <c r="AC36" s="434"/>
      <c r="AD36" s="105" t="s">
        <v>20</v>
      </c>
      <c r="AE36" s="162"/>
      <c r="AF36" s="163"/>
      <c r="AG36" s="163"/>
      <c r="AH36" s="163"/>
      <c r="AI36" s="163"/>
      <c r="AJ36" s="104" t="s">
        <v>89</v>
      </c>
      <c r="AK36" s="700"/>
      <c r="AL36" s="700"/>
      <c r="AM36" s="104" t="s">
        <v>90</v>
      </c>
      <c r="AN36" s="434"/>
      <c r="AO36" s="434"/>
      <c r="AP36" s="434"/>
      <c r="AQ36" s="434"/>
      <c r="AR36" s="105" t="s">
        <v>20</v>
      </c>
      <c r="AS36" s="162"/>
      <c r="AT36" s="163"/>
      <c r="AU36" s="163"/>
      <c r="AV36" s="163"/>
      <c r="AW36" s="163"/>
      <c r="AX36" s="104" t="s">
        <v>89</v>
      </c>
      <c r="AY36" s="700"/>
      <c r="AZ36" s="700"/>
      <c r="BA36" s="104" t="s">
        <v>90</v>
      </c>
      <c r="BB36" s="434"/>
      <c r="BC36" s="434"/>
      <c r="BD36" s="434"/>
      <c r="BE36" s="434"/>
      <c r="BF36" s="105" t="s">
        <v>20</v>
      </c>
      <c r="BG36" s="107"/>
      <c r="BH36" s="102"/>
      <c r="BI36" s="102"/>
      <c r="BJ36" s="102"/>
      <c r="BK36" s="102"/>
      <c r="BL36" s="102"/>
      <c r="BM36" s="102"/>
      <c r="BN36" s="102"/>
      <c r="BO36" s="108"/>
      <c r="BP36" s="103"/>
      <c r="BQ36" s="53"/>
      <c r="BR36" s="53"/>
    </row>
    <row r="37" spans="1:70" ht="15" customHeight="1" outlineLevel="2" x14ac:dyDescent="0.15">
      <c r="A37" s="53"/>
      <c r="B37" s="53"/>
      <c r="C37" s="53"/>
      <c r="D37" s="53"/>
      <c r="E37" s="53"/>
      <c r="F37" s="53"/>
      <c r="G37" s="454"/>
      <c r="H37" s="455"/>
      <c r="I37" s="427" t="s">
        <v>164</v>
      </c>
      <c r="J37" s="412"/>
      <c r="K37" s="412"/>
      <c r="L37" s="413"/>
      <c r="M37" s="447"/>
      <c r="N37" s="448"/>
      <c r="O37" s="448"/>
      <c r="P37" s="449"/>
      <c r="Q37" s="444"/>
      <c r="R37" s="445"/>
      <c r="S37" s="445"/>
      <c r="T37" s="445"/>
      <c r="U37" s="445"/>
      <c r="V37" s="104" t="s">
        <v>95</v>
      </c>
      <c r="W37" s="433"/>
      <c r="X37" s="433"/>
      <c r="Y37" s="104" t="s">
        <v>96</v>
      </c>
      <c r="Z37" s="434"/>
      <c r="AA37" s="434"/>
      <c r="AB37" s="434"/>
      <c r="AC37" s="434"/>
      <c r="AD37" s="105" t="s">
        <v>20</v>
      </c>
      <c r="AE37" s="444"/>
      <c r="AF37" s="445"/>
      <c r="AG37" s="445"/>
      <c r="AH37" s="445"/>
      <c r="AI37" s="445"/>
      <c r="AJ37" s="104" t="s">
        <v>89</v>
      </c>
      <c r="AK37" s="433" t="str">
        <f>IF(AG$13="","",AG$14/10)</f>
        <v/>
      </c>
      <c r="AL37" s="433"/>
      <c r="AM37" s="104" t="s">
        <v>90</v>
      </c>
      <c r="AN37" s="434"/>
      <c r="AO37" s="434"/>
      <c r="AP37" s="434"/>
      <c r="AQ37" s="434"/>
      <c r="AR37" s="105" t="s">
        <v>20</v>
      </c>
      <c r="AS37" s="444"/>
      <c r="AT37" s="445"/>
      <c r="AU37" s="445"/>
      <c r="AV37" s="445"/>
      <c r="AW37" s="445"/>
      <c r="AX37" s="104" t="s">
        <v>89</v>
      </c>
      <c r="AY37" s="433" t="str">
        <f>IF(AU$13="","",AU$14/10)</f>
        <v/>
      </c>
      <c r="AZ37" s="433"/>
      <c r="BA37" s="104" t="s">
        <v>90</v>
      </c>
      <c r="BB37" s="434"/>
      <c r="BC37" s="434"/>
      <c r="BD37" s="434"/>
      <c r="BE37" s="434"/>
      <c r="BF37" s="105" t="s">
        <v>20</v>
      </c>
      <c r="BG37" s="107"/>
      <c r="BH37" s="108"/>
      <c r="BI37" s="108"/>
      <c r="BJ37" s="108"/>
      <c r="BK37" s="108"/>
      <c r="BL37" s="108"/>
      <c r="BM37" s="108"/>
      <c r="BN37" s="108"/>
      <c r="BO37" s="108"/>
      <c r="BP37" s="103"/>
      <c r="BQ37" s="53"/>
      <c r="BR37" s="53"/>
    </row>
    <row r="38" spans="1:70" ht="15" customHeight="1" outlineLevel="2" thickBot="1" x14ac:dyDescent="0.2">
      <c r="A38" s="53"/>
      <c r="B38" s="53"/>
      <c r="C38" s="53"/>
      <c r="D38" s="53"/>
      <c r="E38" s="53"/>
      <c r="F38" s="53"/>
      <c r="G38" s="436" t="s">
        <v>77</v>
      </c>
      <c r="H38" s="437"/>
      <c r="I38" s="437"/>
      <c r="J38" s="437"/>
      <c r="K38" s="437"/>
      <c r="L38" s="437"/>
      <c r="M38" s="437"/>
      <c r="N38" s="437"/>
      <c r="O38" s="437"/>
      <c r="P38" s="438"/>
      <c r="Q38" s="439" t="s">
        <v>97</v>
      </c>
      <c r="R38" s="440"/>
      <c r="S38" s="441">
        <f>IF(K22="","",(SUM(Z29:AC37)))</f>
        <v>0</v>
      </c>
      <c r="T38" s="441"/>
      <c r="U38" s="441"/>
      <c r="V38" s="441"/>
      <c r="W38" s="441"/>
      <c r="X38" s="441"/>
      <c r="Y38" s="441"/>
      <c r="Z38" s="441"/>
      <c r="AA38" s="441"/>
      <c r="AB38" s="441"/>
      <c r="AC38" s="442" t="s">
        <v>20</v>
      </c>
      <c r="AD38" s="443"/>
      <c r="AE38" s="439" t="s">
        <v>98</v>
      </c>
      <c r="AF38" s="440"/>
      <c r="AG38" s="441">
        <f>IF(K22="","",(SUM(AN29:AQ37)))</f>
        <v>0</v>
      </c>
      <c r="AH38" s="441"/>
      <c r="AI38" s="441"/>
      <c r="AJ38" s="441"/>
      <c r="AK38" s="441"/>
      <c r="AL38" s="441"/>
      <c r="AM38" s="441"/>
      <c r="AN38" s="441"/>
      <c r="AO38" s="441"/>
      <c r="AP38" s="441"/>
      <c r="AQ38" s="442" t="s">
        <v>20</v>
      </c>
      <c r="AR38" s="443"/>
      <c r="AS38" s="439" t="s">
        <v>99</v>
      </c>
      <c r="AT38" s="440"/>
      <c r="AU38" s="441"/>
      <c r="AV38" s="441"/>
      <c r="AW38" s="441"/>
      <c r="AX38" s="441"/>
      <c r="AY38" s="441"/>
      <c r="AZ38" s="441"/>
      <c r="BA38" s="441"/>
      <c r="BB38" s="441"/>
      <c r="BC38" s="441"/>
      <c r="BD38" s="441"/>
      <c r="BE38" s="442" t="s">
        <v>20</v>
      </c>
      <c r="BF38" s="446"/>
      <c r="BG38" s="109"/>
      <c r="BH38" s="110"/>
      <c r="BI38" s="110"/>
      <c r="BJ38" s="110"/>
      <c r="BK38" s="110"/>
      <c r="BL38" s="110"/>
      <c r="BM38" s="110"/>
      <c r="BN38" s="110"/>
      <c r="BO38" s="110"/>
      <c r="BP38" s="111"/>
      <c r="BQ38" s="53"/>
      <c r="BR38" s="53"/>
    </row>
    <row r="39" spans="1:70" ht="8.25" customHeight="1" outlineLevel="2" x14ac:dyDescent="0.15">
      <c r="A39" s="53"/>
      <c r="B39" s="70"/>
      <c r="C39" s="70"/>
      <c r="D39" s="70"/>
      <c r="E39" s="70"/>
      <c r="F39" s="70"/>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3"/>
      <c r="AI39" s="112"/>
      <c r="AJ39" s="112"/>
      <c r="AK39" s="112"/>
      <c r="AL39" s="112"/>
      <c r="AM39" s="114"/>
      <c r="AN39" s="114"/>
      <c r="AO39" s="114"/>
      <c r="AP39" s="114"/>
      <c r="AQ39" s="114"/>
      <c r="AR39" s="114"/>
      <c r="AS39" s="114"/>
      <c r="AT39" s="114"/>
      <c r="AU39" s="114"/>
      <c r="AV39" s="114"/>
      <c r="AW39" s="114"/>
      <c r="AX39" s="114"/>
      <c r="AY39" s="114"/>
      <c r="AZ39" s="114"/>
      <c r="BA39" s="114"/>
      <c r="BB39" s="114"/>
      <c r="BC39" s="114"/>
      <c r="BD39" s="114"/>
      <c r="BE39" s="114"/>
      <c r="BF39" s="114"/>
      <c r="BG39" s="112"/>
      <c r="BH39" s="70"/>
      <c r="BI39" s="70"/>
      <c r="BJ39" s="70"/>
      <c r="BK39" s="70"/>
      <c r="BL39" s="70"/>
      <c r="BM39" s="70"/>
      <c r="BN39" s="70"/>
      <c r="BO39" s="70"/>
      <c r="BP39" s="53"/>
      <c r="BQ39" s="53"/>
      <c r="BR39" s="53"/>
    </row>
    <row r="40" spans="1:70" ht="20.100000000000001" customHeight="1" outlineLevel="2" x14ac:dyDescent="0.15">
      <c r="A40" s="53"/>
      <c r="G40" s="435"/>
      <c r="H40" s="435"/>
      <c r="I40" s="435"/>
      <c r="J40" s="435"/>
      <c r="K40" s="435"/>
      <c r="L40" s="435"/>
      <c r="M40" s="435"/>
      <c r="N40" s="79"/>
      <c r="O40" s="115"/>
      <c r="P40" s="167"/>
      <c r="Q40" s="167"/>
      <c r="R40" s="115"/>
      <c r="S40" s="115"/>
      <c r="T40" s="116"/>
      <c r="U40" s="116"/>
      <c r="V40" s="116"/>
      <c r="W40" s="116"/>
      <c r="X40" s="116"/>
      <c r="Y40" s="116"/>
      <c r="Z40" s="116"/>
      <c r="AA40" s="116"/>
      <c r="AB40" s="117"/>
      <c r="AC40" s="100"/>
      <c r="AD40" s="100"/>
      <c r="AE40" s="100"/>
      <c r="AF40" s="118"/>
      <c r="AG40" s="100"/>
      <c r="AH40" s="119"/>
      <c r="AI40" s="100"/>
      <c r="AJ40" s="100"/>
      <c r="AK40" s="100"/>
      <c r="AL40" s="100"/>
      <c r="AM40" s="12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53"/>
    </row>
    <row r="41" spans="1:70" ht="9.9499999999999993" customHeight="1" outlineLevel="2" thickBot="1" x14ac:dyDescent="0.2">
      <c r="A41" s="122"/>
      <c r="B41" s="123"/>
      <c r="C41" s="123"/>
      <c r="D41" s="123"/>
      <c r="E41" s="123"/>
      <c r="F41" s="123"/>
      <c r="G41" s="124"/>
      <c r="H41" s="122"/>
      <c r="I41" s="122"/>
      <c r="J41" s="122"/>
      <c r="K41" s="122"/>
      <c r="L41" s="122"/>
      <c r="M41" s="122"/>
      <c r="N41" s="122"/>
      <c r="O41" s="122"/>
      <c r="P41" s="122"/>
      <c r="Q41" s="122"/>
      <c r="R41" s="122"/>
      <c r="S41" s="123"/>
      <c r="T41" s="123"/>
      <c r="U41" s="123"/>
      <c r="V41" s="123"/>
      <c r="W41" s="123"/>
      <c r="X41" s="123"/>
      <c r="Y41" s="123"/>
      <c r="Z41" s="123"/>
      <c r="AA41" s="123"/>
      <c r="AB41" s="123"/>
      <c r="AC41" s="123"/>
      <c r="AD41" s="123"/>
      <c r="AE41" s="124"/>
      <c r="AF41" s="124"/>
      <c r="AG41" s="124"/>
      <c r="AH41" s="125"/>
      <c r="AI41" s="124"/>
      <c r="AJ41" s="124"/>
      <c r="AK41" s="124"/>
      <c r="AL41" s="124"/>
      <c r="AM41" s="123"/>
      <c r="AN41" s="123"/>
      <c r="AO41" s="123"/>
      <c r="AP41" s="123"/>
      <c r="AQ41" s="123"/>
      <c r="AR41" s="123"/>
      <c r="AS41" s="123"/>
      <c r="AT41" s="123"/>
      <c r="AU41" s="123"/>
      <c r="AV41" s="123"/>
      <c r="AW41" s="123"/>
      <c r="AX41" s="123"/>
      <c r="AY41" s="123"/>
      <c r="AZ41" s="126"/>
      <c r="BA41" s="126"/>
      <c r="BB41" s="126"/>
      <c r="BC41" s="126"/>
      <c r="BD41" s="126"/>
      <c r="BE41" s="126"/>
      <c r="BF41" s="126"/>
      <c r="BG41" s="126"/>
      <c r="BH41" s="126"/>
      <c r="BI41" s="126"/>
      <c r="BJ41" s="126"/>
      <c r="BK41" s="126"/>
      <c r="BL41" s="126"/>
      <c r="BM41" s="126"/>
      <c r="BN41" s="126"/>
      <c r="BO41" s="126"/>
      <c r="BP41" s="123"/>
      <c r="BQ41" s="123"/>
      <c r="BR41" s="53"/>
    </row>
    <row r="42" spans="1:70" ht="9.9499999999999993" customHeight="1" thickTop="1" x14ac:dyDescent="0.15">
      <c r="A42" s="127"/>
      <c r="B42" s="127"/>
      <c r="C42" s="127"/>
      <c r="D42" s="127"/>
      <c r="E42" s="127"/>
      <c r="F42" s="127"/>
      <c r="G42" s="127"/>
      <c r="H42" s="127"/>
      <c r="I42" s="127"/>
      <c r="J42" s="127"/>
      <c r="K42" s="127"/>
      <c r="L42" s="127"/>
      <c r="M42" s="127"/>
      <c r="N42" s="127"/>
      <c r="O42" s="127"/>
      <c r="P42" s="127"/>
      <c r="Q42" s="127"/>
      <c r="R42" s="127"/>
      <c r="S42" s="127"/>
      <c r="T42" s="128"/>
      <c r="U42" s="128"/>
      <c r="V42" s="128"/>
      <c r="W42" s="128"/>
      <c r="X42" s="128"/>
      <c r="Y42" s="128"/>
      <c r="Z42" s="128"/>
      <c r="AA42" s="128"/>
      <c r="AB42" s="128"/>
      <c r="AC42" s="129"/>
      <c r="AD42" s="128"/>
      <c r="AE42" s="128"/>
      <c r="AF42" s="128"/>
      <c r="AG42" s="128"/>
      <c r="AH42" s="128"/>
      <c r="AI42" s="128"/>
      <c r="AJ42" s="128"/>
      <c r="AK42" s="128"/>
      <c r="AL42" s="128"/>
      <c r="AM42" s="128"/>
      <c r="AN42" s="128"/>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53"/>
    </row>
    <row r="43" spans="1:70" ht="15" customHeight="1" outlineLevel="2" x14ac:dyDescent="0.15">
      <c r="A43" s="130"/>
      <c r="B43" s="131" t="s">
        <v>100</v>
      </c>
      <c r="C43" s="131"/>
      <c r="D43" s="131"/>
      <c r="E43" s="131"/>
      <c r="F43" s="131"/>
      <c r="G43" s="131"/>
      <c r="H43" s="131"/>
      <c r="I43" s="131"/>
      <c r="J43" s="131"/>
      <c r="K43" s="131"/>
      <c r="L43" s="131"/>
      <c r="M43" s="131"/>
      <c r="N43" s="131"/>
      <c r="O43" s="131"/>
      <c r="P43" s="131"/>
      <c r="Q43" s="131"/>
      <c r="R43" s="131"/>
      <c r="S43" s="132"/>
      <c r="T43" s="432" t="s">
        <v>101</v>
      </c>
      <c r="U43" s="432"/>
      <c r="V43" s="432"/>
      <c r="W43" s="432"/>
      <c r="X43" s="432"/>
      <c r="Y43" s="432"/>
      <c r="Z43" s="432"/>
      <c r="AA43" s="432"/>
      <c r="AB43" s="432"/>
      <c r="AC43" s="432"/>
      <c r="AD43" s="432"/>
      <c r="AE43" s="432"/>
      <c r="AF43" s="432"/>
      <c r="AG43" s="432"/>
      <c r="AH43" s="432"/>
      <c r="AI43" s="432"/>
      <c r="AJ43" s="432"/>
      <c r="AK43" s="432"/>
      <c r="AL43" s="432"/>
      <c r="AM43" s="4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53"/>
      <c r="BO43" s="53"/>
      <c r="BP43" s="53"/>
      <c r="BQ43" s="53"/>
      <c r="BR43" s="53"/>
    </row>
    <row r="44" spans="1:70" ht="15" customHeight="1" outlineLevel="2" x14ac:dyDescent="0.15">
      <c r="A44" s="53"/>
      <c r="B44" s="70"/>
      <c r="C44" s="70"/>
      <c r="D44" s="70"/>
      <c r="E44" s="418" t="s">
        <v>102</v>
      </c>
      <c r="F44" s="419"/>
      <c r="G44" s="419"/>
      <c r="H44" s="420"/>
      <c r="I44" s="427" t="s">
        <v>103</v>
      </c>
      <c r="J44" s="412"/>
      <c r="K44" s="412"/>
      <c r="L44" s="412"/>
      <c r="M44" s="412"/>
      <c r="N44" s="412"/>
      <c r="O44" s="412"/>
      <c r="P44" s="413"/>
      <c r="Q44" s="427" t="s">
        <v>104</v>
      </c>
      <c r="R44" s="412"/>
      <c r="S44" s="412"/>
      <c r="T44" s="412"/>
      <c r="U44" s="412"/>
      <c r="V44" s="412"/>
      <c r="W44" s="428">
        <f>IF(K22="","",ROUNDDOWN(S26/S17,2))</f>
        <v>19000</v>
      </c>
      <c r="X44" s="428"/>
      <c r="Y44" s="428"/>
      <c r="Z44" s="428"/>
      <c r="AA44" s="428"/>
      <c r="AB44" s="428"/>
      <c r="AC44" s="412" t="s">
        <v>20</v>
      </c>
      <c r="AD44" s="413"/>
      <c r="AE44" s="427" t="s">
        <v>105</v>
      </c>
      <c r="AF44" s="412"/>
      <c r="AG44" s="412"/>
      <c r="AH44" s="412"/>
      <c r="AI44" s="412"/>
      <c r="AJ44" s="412"/>
      <c r="AK44" s="428"/>
      <c r="AL44" s="428"/>
      <c r="AM44" s="428"/>
      <c r="AN44" s="428"/>
      <c r="AO44" s="428"/>
      <c r="AP44" s="428"/>
      <c r="AQ44" s="412" t="s">
        <v>20</v>
      </c>
      <c r="AR44" s="413"/>
      <c r="AS44" s="427" t="s">
        <v>106</v>
      </c>
      <c r="AT44" s="412"/>
      <c r="AU44" s="412"/>
      <c r="AV44" s="412"/>
      <c r="AW44" s="412"/>
      <c r="AX44" s="412"/>
      <c r="AY44" s="431" t="str">
        <f>IF(AU$13="","",ROUNDDOWN(AU26/AU17,2))</f>
        <v/>
      </c>
      <c r="AZ44" s="431"/>
      <c r="BA44" s="431"/>
      <c r="BB44" s="431"/>
      <c r="BC44" s="431"/>
      <c r="BD44" s="431"/>
      <c r="BE44" s="431"/>
      <c r="BF44" s="412" t="s">
        <v>20</v>
      </c>
      <c r="BG44" s="413"/>
      <c r="BH44" s="70"/>
      <c r="BI44" s="70"/>
      <c r="BJ44" s="70"/>
      <c r="BK44" s="70"/>
      <c r="BL44" s="70"/>
      <c r="BM44" s="70"/>
      <c r="BN44" s="53"/>
      <c r="BO44" s="53"/>
      <c r="BP44" s="53"/>
      <c r="BQ44" s="53"/>
      <c r="BR44" s="53"/>
    </row>
    <row r="45" spans="1:70" ht="15" customHeight="1" outlineLevel="2" x14ac:dyDescent="0.15">
      <c r="A45" s="53"/>
      <c r="B45" s="70"/>
      <c r="C45" s="70"/>
      <c r="D45" s="70"/>
      <c r="E45" s="421"/>
      <c r="F45" s="422"/>
      <c r="G45" s="422"/>
      <c r="H45" s="423"/>
      <c r="I45" s="427" t="s">
        <v>107</v>
      </c>
      <c r="J45" s="412"/>
      <c r="K45" s="412"/>
      <c r="L45" s="412"/>
      <c r="M45" s="412"/>
      <c r="N45" s="412"/>
      <c r="O45" s="412"/>
      <c r="P45" s="413"/>
      <c r="Q45" s="427" t="s">
        <v>108</v>
      </c>
      <c r="R45" s="412"/>
      <c r="S45" s="412"/>
      <c r="T45" s="412"/>
      <c r="U45" s="412"/>
      <c r="V45" s="412"/>
      <c r="W45" s="428">
        <f>IF(K22="","",ROUNDDOWN(S38/22,2))</f>
        <v>0</v>
      </c>
      <c r="X45" s="428"/>
      <c r="Y45" s="428"/>
      <c r="Z45" s="428"/>
      <c r="AA45" s="428"/>
      <c r="AB45" s="428"/>
      <c r="AC45" s="412" t="s">
        <v>20</v>
      </c>
      <c r="AD45" s="413"/>
      <c r="AE45" s="427" t="s">
        <v>109</v>
      </c>
      <c r="AF45" s="412"/>
      <c r="AG45" s="412"/>
      <c r="AH45" s="412"/>
      <c r="AI45" s="412"/>
      <c r="AJ45" s="412"/>
      <c r="AK45" s="428"/>
      <c r="AL45" s="428"/>
      <c r="AM45" s="428"/>
      <c r="AN45" s="428"/>
      <c r="AO45" s="428"/>
      <c r="AP45" s="428"/>
      <c r="AQ45" s="412" t="s">
        <v>20</v>
      </c>
      <c r="AR45" s="413"/>
      <c r="AS45" s="427" t="s">
        <v>110</v>
      </c>
      <c r="AT45" s="412"/>
      <c r="AU45" s="412"/>
      <c r="AV45" s="412"/>
      <c r="AW45" s="412"/>
      <c r="AX45" s="412"/>
      <c r="AY45" s="431" t="str">
        <f>IF(AU$13="","",ROUNDDOWN(AU38/22,2))</f>
        <v/>
      </c>
      <c r="AZ45" s="431"/>
      <c r="BA45" s="431"/>
      <c r="BB45" s="431"/>
      <c r="BC45" s="431"/>
      <c r="BD45" s="431"/>
      <c r="BE45" s="431"/>
      <c r="BF45" s="412" t="s">
        <v>20</v>
      </c>
      <c r="BG45" s="413"/>
      <c r="BH45" s="70"/>
      <c r="BI45" s="70"/>
      <c r="BJ45" s="70"/>
      <c r="BK45" s="70"/>
      <c r="BL45" s="70"/>
      <c r="BM45" s="70"/>
      <c r="BN45" s="53"/>
      <c r="BO45" s="53"/>
      <c r="BP45" s="53"/>
      <c r="BQ45" s="53"/>
      <c r="BR45" s="53"/>
    </row>
    <row r="46" spans="1:70" ht="15" customHeight="1" outlineLevel="1" x14ac:dyDescent="0.15">
      <c r="A46" s="53"/>
      <c r="B46" s="70"/>
      <c r="C46" s="70"/>
      <c r="D46" s="70"/>
      <c r="E46" s="424"/>
      <c r="F46" s="425"/>
      <c r="G46" s="425"/>
      <c r="H46" s="426"/>
      <c r="I46" s="427" t="s">
        <v>111</v>
      </c>
      <c r="J46" s="412"/>
      <c r="K46" s="412"/>
      <c r="L46" s="412"/>
      <c r="M46" s="412"/>
      <c r="N46" s="412"/>
      <c r="O46" s="412"/>
      <c r="P46" s="413"/>
      <c r="Q46" s="427" t="s">
        <v>222</v>
      </c>
      <c r="R46" s="412"/>
      <c r="S46" s="412"/>
      <c r="T46" s="412"/>
      <c r="U46" s="412"/>
      <c r="V46" s="412"/>
      <c r="W46" s="430">
        <f>IF(K22="","",ROUNDDOWN(W44+W45,0))</f>
        <v>19000</v>
      </c>
      <c r="X46" s="430"/>
      <c r="Y46" s="430"/>
      <c r="Z46" s="430"/>
      <c r="AA46" s="430"/>
      <c r="AB46" s="430"/>
      <c r="AC46" s="412" t="s">
        <v>20</v>
      </c>
      <c r="AD46" s="413"/>
      <c r="AE46" s="427" t="s">
        <v>112</v>
      </c>
      <c r="AF46" s="412"/>
      <c r="AG46" s="412"/>
      <c r="AH46" s="412"/>
      <c r="AI46" s="412"/>
      <c r="AJ46" s="412"/>
      <c r="AK46" s="430">
        <f>IF(K22="","",ROUNDDOWN(AK44+AK45,0))</f>
        <v>0</v>
      </c>
      <c r="AL46" s="430"/>
      <c r="AM46" s="430"/>
      <c r="AN46" s="430"/>
      <c r="AO46" s="430"/>
      <c r="AP46" s="430"/>
      <c r="AQ46" s="412" t="s">
        <v>20</v>
      </c>
      <c r="AR46" s="413"/>
      <c r="AS46" s="427" t="s">
        <v>113</v>
      </c>
      <c r="AT46" s="412"/>
      <c r="AU46" s="412"/>
      <c r="AV46" s="412"/>
      <c r="AW46" s="412"/>
      <c r="AX46" s="412"/>
      <c r="AY46" s="429" t="str">
        <f>IF(AU$13="","",ROUNDDOWN(AY44+AY45,0))</f>
        <v/>
      </c>
      <c r="AZ46" s="429"/>
      <c r="BA46" s="429"/>
      <c r="BB46" s="429"/>
      <c r="BC46" s="429"/>
      <c r="BD46" s="429"/>
      <c r="BE46" s="429"/>
      <c r="BF46" s="412" t="s">
        <v>20</v>
      </c>
      <c r="BG46" s="413"/>
      <c r="BH46" s="70"/>
      <c r="BI46" s="70"/>
      <c r="BJ46" s="70"/>
      <c r="BK46" s="70"/>
      <c r="BL46" s="70"/>
      <c r="BM46" s="70"/>
      <c r="BN46" s="53"/>
      <c r="BO46" s="53"/>
      <c r="BP46" s="53"/>
      <c r="BQ46" s="53"/>
      <c r="BR46" s="53"/>
    </row>
    <row r="47" spans="1:70" s="133" customFormat="1" ht="15" customHeight="1" outlineLevel="1" x14ac:dyDescent="0.15">
      <c r="A47" s="130"/>
      <c r="B47" s="112"/>
      <c r="C47" s="112"/>
      <c r="D47" s="165"/>
      <c r="E47" s="112"/>
      <c r="F47" s="112"/>
      <c r="G47" s="414" t="s">
        <v>114</v>
      </c>
      <c r="H47" s="414"/>
      <c r="I47" s="416" t="s">
        <v>115</v>
      </c>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112"/>
      <c r="BD47" s="112"/>
      <c r="BE47" s="112"/>
      <c r="BF47" s="112"/>
      <c r="BG47" s="112"/>
      <c r="BH47" s="112"/>
      <c r="BI47" s="112"/>
      <c r="BJ47" s="112"/>
      <c r="BK47" s="112"/>
      <c r="BL47" s="112"/>
      <c r="BM47" s="112"/>
      <c r="BN47" s="130"/>
      <c r="BO47" s="130"/>
      <c r="BP47" s="130"/>
      <c r="BQ47" s="130"/>
      <c r="BR47" s="130"/>
    </row>
    <row r="48" spans="1:70" s="133" customFormat="1" ht="15" customHeight="1" x14ac:dyDescent="0.15">
      <c r="A48" s="130"/>
      <c r="B48" s="112"/>
      <c r="C48" s="407"/>
      <c r="D48" s="407"/>
      <c r="E48" s="173"/>
      <c r="F48" s="112"/>
      <c r="G48" s="415"/>
      <c r="H48" s="415"/>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112"/>
      <c r="BD48" s="112"/>
      <c r="BE48" s="112"/>
      <c r="BF48" s="112"/>
      <c r="BG48" s="112"/>
      <c r="BH48" s="112"/>
      <c r="BI48" s="112"/>
      <c r="BJ48" s="112"/>
      <c r="BK48" s="112"/>
      <c r="BL48" s="112"/>
      <c r="BM48" s="112"/>
      <c r="BN48" s="130"/>
      <c r="BO48" s="130"/>
      <c r="BP48" s="130"/>
      <c r="BQ48" s="130"/>
      <c r="BR48" s="130"/>
    </row>
    <row r="49" spans="1:81" s="133" customFormat="1" ht="15" customHeight="1" x14ac:dyDescent="0.15">
      <c r="A49" s="130"/>
      <c r="B49" s="112"/>
      <c r="C49" s="408"/>
      <c r="D49" s="408"/>
      <c r="E49" s="80"/>
      <c r="F49" s="112"/>
      <c r="G49" s="134" t="s">
        <v>116</v>
      </c>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30"/>
      <c r="BO49" s="130"/>
      <c r="BP49" s="130"/>
      <c r="BQ49" s="130"/>
      <c r="BR49" s="130"/>
    </row>
    <row r="50" spans="1:81" s="133" customFormat="1" ht="15" customHeight="1" x14ac:dyDescent="0.15">
      <c r="A50" s="135"/>
      <c r="B50" s="172"/>
      <c r="C50" s="409"/>
      <c r="D50" s="409"/>
      <c r="E50" s="174"/>
      <c r="F50" s="112"/>
      <c r="G50" s="112"/>
      <c r="H50" s="112" t="s">
        <v>117</v>
      </c>
      <c r="I50" s="112"/>
      <c r="J50" s="112"/>
      <c r="K50" s="112"/>
      <c r="L50" s="112"/>
      <c r="M50" s="112"/>
      <c r="N50" s="112"/>
      <c r="O50" s="112"/>
      <c r="P50" s="112"/>
      <c r="Q50" s="112"/>
      <c r="R50" s="112"/>
      <c r="S50" s="112"/>
      <c r="T50" s="112"/>
      <c r="U50" s="112"/>
      <c r="V50" s="112"/>
      <c r="W50" s="112"/>
      <c r="X50" s="112"/>
      <c r="Y50" s="112"/>
      <c r="Z50" s="112" t="s">
        <v>118</v>
      </c>
      <c r="AA50" s="112"/>
      <c r="AB50" s="112"/>
      <c r="AC50" s="112"/>
      <c r="AD50" s="112"/>
      <c r="AE50" s="112"/>
      <c r="AF50" s="112"/>
      <c r="AG50" s="112"/>
      <c r="AH50" s="113"/>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30"/>
      <c r="BO50" s="130"/>
      <c r="BP50" s="130"/>
      <c r="BQ50" s="130"/>
      <c r="BR50" s="130"/>
    </row>
    <row r="51" spans="1:81" ht="15" customHeight="1" x14ac:dyDescent="0.15">
      <c r="A51" s="135"/>
      <c r="B51" s="172"/>
      <c r="C51" s="409"/>
      <c r="D51" s="409"/>
      <c r="E51" s="174"/>
      <c r="F51" s="70"/>
      <c r="G51" s="112"/>
      <c r="H51" s="75" t="s">
        <v>119</v>
      </c>
      <c r="I51" s="400">
        <f>IF(+D16="","",D16)</f>
        <v>980000</v>
      </c>
      <c r="J51" s="400"/>
      <c r="K51" s="400"/>
      <c r="L51" s="400"/>
      <c r="M51" s="400"/>
      <c r="N51" s="121" t="s">
        <v>120</v>
      </c>
      <c r="O51" s="136"/>
      <c r="P51" s="401" t="s">
        <v>223</v>
      </c>
      <c r="Q51" s="401"/>
      <c r="R51" s="401"/>
      <c r="S51" s="401"/>
      <c r="T51" s="401"/>
      <c r="U51" s="401"/>
      <c r="V51" s="401"/>
      <c r="W51" s="401"/>
      <c r="X51" s="401"/>
      <c r="Y51" s="121" t="s">
        <v>224</v>
      </c>
      <c r="Z51" s="402">
        <f>IF($I$51="","",ROUND(I51/22,-1))</f>
        <v>44550</v>
      </c>
      <c r="AA51" s="402"/>
      <c r="AB51" s="402"/>
      <c r="AC51" s="402"/>
      <c r="AD51" s="402"/>
      <c r="AE51" s="402"/>
      <c r="AF51" s="121" t="s">
        <v>120</v>
      </c>
      <c r="AG51" s="121"/>
      <c r="AH51" s="137" t="s">
        <v>121</v>
      </c>
      <c r="AI51" s="121"/>
      <c r="AJ51" s="121"/>
      <c r="AK51" s="136"/>
      <c r="AL51" s="136"/>
      <c r="AM51" s="136"/>
      <c r="AN51" s="121"/>
      <c r="AO51" s="121"/>
      <c r="AP51" s="121"/>
      <c r="AQ51" s="112"/>
      <c r="AR51" s="112"/>
      <c r="AS51" s="112"/>
      <c r="AT51" s="112"/>
      <c r="AU51" s="112"/>
      <c r="AV51" s="112"/>
      <c r="AW51" s="112"/>
      <c r="AX51" s="112"/>
      <c r="AY51" s="112"/>
      <c r="AZ51" s="112"/>
      <c r="BA51" s="112"/>
      <c r="BB51" s="112"/>
      <c r="BC51" s="112"/>
      <c r="BD51" s="112"/>
      <c r="BE51" s="53"/>
      <c r="BF51" s="53"/>
      <c r="BG51" s="53"/>
      <c r="BH51" s="53"/>
      <c r="BI51" s="53"/>
      <c r="BJ51" s="53"/>
      <c r="BK51" s="53"/>
      <c r="BL51" s="53"/>
      <c r="BM51" s="53"/>
      <c r="BN51" s="53"/>
      <c r="BO51" s="53"/>
      <c r="BP51" s="53"/>
      <c r="BQ51" s="53"/>
      <c r="BR51" s="53"/>
      <c r="CB51" s="70"/>
    </row>
    <row r="52" spans="1:81" ht="15" customHeight="1" x14ac:dyDescent="0.15">
      <c r="A52" s="135"/>
      <c r="B52" s="172"/>
      <c r="C52" s="409"/>
      <c r="D52" s="409"/>
      <c r="E52" s="174"/>
      <c r="F52" s="70"/>
      <c r="G52" s="112"/>
      <c r="H52" s="112" t="s">
        <v>122</v>
      </c>
      <c r="I52" s="112"/>
      <c r="J52" s="112"/>
      <c r="K52" s="112"/>
      <c r="L52" s="112"/>
      <c r="M52" s="112"/>
      <c r="N52" s="112"/>
      <c r="O52" s="112"/>
      <c r="P52" s="112"/>
      <c r="Q52" s="112" t="s">
        <v>123</v>
      </c>
      <c r="R52" s="112"/>
      <c r="S52" s="112"/>
      <c r="T52" s="112"/>
      <c r="U52" s="112"/>
      <c r="V52" s="112"/>
      <c r="W52" s="112"/>
      <c r="X52" s="112"/>
      <c r="Y52" s="112"/>
      <c r="Z52" s="70"/>
      <c r="AA52" s="112" t="s">
        <v>124</v>
      </c>
      <c r="AB52" s="112"/>
      <c r="AC52" s="112"/>
      <c r="AD52" s="112"/>
      <c r="AE52" s="112"/>
      <c r="AF52" s="112"/>
      <c r="AG52" s="112"/>
      <c r="AH52" s="113"/>
      <c r="AI52" s="70"/>
      <c r="AJ52" s="70"/>
      <c r="AK52" s="70"/>
      <c r="AL52" s="70"/>
      <c r="AM52" s="70"/>
      <c r="AN52" s="70"/>
      <c r="AO52" s="70"/>
      <c r="AP52" s="70"/>
      <c r="AQ52" s="70"/>
      <c r="AR52" s="70"/>
      <c r="AS52" s="70"/>
      <c r="AT52" s="70"/>
      <c r="AU52" s="70"/>
      <c r="AV52" s="70"/>
      <c r="AW52" s="70"/>
      <c r="AX52" s="70"/>
      <c r="AY52" s="70"/>
      <c r="AZ52" s="112"/>
      <c r="BA52" s="138"/>
      <c r="BB52" s="112"/>
      <c r="BC52" s="112"/>
      <c r="BD52" s="112"/>
      <c r="BE52" s="168"/>
      <c r="BF52" s="168"/>
      <c r="BG52" s="168"/>
      <c r="BH52" s="168"/>
      <c r="BI52" s="168"/>
      <c r="BJ52" s="168"/>
      <c r="BK52" s="168"/>
      <c r="BL52" s="168"/>
      <c r="BM52" s="53"/>
      <c r="BN52" s="53"/>
      <c r="BO52" s="53"/>
      <c r="BP52" s="53"/>
      <c r="BQ52" s="53"/>
      <c r="BR52" s="53"/>
      <c r="CB52" s="70"/>
    </row>
    <row r="53" spans="1:81" ht="15" customHeight="1" x14ac:dyDescent="0.15">
      <c r="A53" s="53"/>
      <c r="B53" s="70"/>
      <c r="C53" s="70"/>
      <c r="D53" s="70"/>
      <c r="E53" s="70"/>
      <c r="F53" s="70"/>
      <c r="G53" s="112"/>
      <c r="H53" s="121" t="s">
        <v>225</v>
      </c>
      <c r="I53" s="410">
        <f>+Z51</f>
        <v>44550</v>
      </c>
      <c r="J53" s="410"/>
      <c r="K53" s="410"/>
      <c r="L53" s="410"/>
      <c r="M53" s="410"/>
      <c r="N53" s="121" t="s">
        <v>226</v>
      </c>
      <c r="O53" s="411" t="s">
        <v>227</v>
      </c>
      <c r="P53" s="411"/>
      <c r="Q53" s="406" t="s">
        <v>228</v>
      </c>
      <c r="R53" s="406"/>
      <c r="S53" s="406" t="s">
        <v>229</v>
      </c>
      <c r="T53" s="406"/>
      <c r="U53" s="406"/>
      <c r="V53" s="406"/>
      <c r="W53" s="406"/>
      <c r="X53" s="139" t="s">
        <v>230</v>
      </c>
      <c r="Y53" s="139"/>
      <c r="Z53" s="378">
        <f>IF($I$53="","",ROUND(I53*2/3,0))</f>
        <v>29700</v>
      </c>
      <c r="AA53" s="378"/>
      <c r="AB53" s="378"/>
      <c r="AC53" s="378"/>
      <c r="AD53" s="378"/>
      <c r="AE53" s="378"/>
      <c r="AF53" s="121" t="s">
        <v>20</v>
      </c>
      <c r="AG53" s="140" t="s">
        <v>131</v>
      </c>
      <c r="AH53" s="137"/>
      <c r="AI53" s="121"/>
      <c r="AJ53" s="121"/>
      <c r="AK53" s="121"/>
      <c r="AL53" s="121"/>
      <c r="AM53" s="136"/>
      <c r="AN53" s="121"/>
      <c r="AO53" s="112"/>
      <c r="AP53" s="75"/>
      <c r="AQ53" s="112"/>
      <c r="AR53" s="75" t="s">
        <v>132</v>
      </c>
      <c r="AS53" s="112"/>
      <c r="AT53" s="112"/>
      <c r="AU53" s="112"/>
      <c r="AV53" s="112"/>
      <c r="AW53" s="112"/>
      <c r="AX53" s="112"/>
      <c r="AY53" s="112"/>
      <c r="AZ53" s="112"/>
      <c r="BA53" s="112"/>
      <c r="BB53" s="112"/>
      <c r="BC53" s="112"/>
      <c r="BD53" s="112"/>
      <c r="BE53" s="405"/>
      <c r="BF53" s="405"/>
      <c r="BG53" s="405"/>
      <c r="BH53" s="405"/>
      <c r="BI53" s="405"/>
      <c r="BJ53" s="405"/>
      <c r="BK53" s="405"/>
      <c r="BL53" s="405"/>
      <c r="BM53" s="53"/>
      <c r="BN53" s="53"/>
      <c r="BO53" s="53"/>
      <c r="BP53" s="53"/>
      <c r="BQ53" s="53"/>
      <c r="BR53" s="53"/>
      <c r="CB53" s="70"/>
    </row>
    <row r="54" spans="1:81" ht="15" customHeight="1" x14ac:dyDescent="0.15">
      <c r="A54" s="53"/>
      <c r="B54" s="70"/>
      <c r="C54" s="399"/>
      <c r="D54" s="399"/>
      <c r="E54" s="399"/>
      <c r="F54" s="70"/>
      <c r="G54" s="134" t="s">
        <v>133</v>
      </c>
      <c r="H54" s="112"/>
      <c r="I54" s="112"/>
      <c r="J54" s="112"/>
      <c r="K54" s="112"/>
      <c r="L54" s="112"/>
      <c r="M54" s="112"/>
      <c r="N54" s="112"/>
      <c r="O54" s="112"/>
      <c r="P54" s="112"/>
      <c r="Q54" s="112"/>
      <c r="R54" s="112"/>
      <c r="S54" s="112"/>
      <c r="T54" s="112"/>
      <c r="U54" s="134" t="s">
        <v>134</v>
      </c>
      <c r="V54" s="112"/>
      <c r="W54" s="112"/>
      <c r="X54" s="112"/>
      <c r="Y54" s="112"/>
      <c r="Z54" s="112"/>
      <c r="AA54" s="112"/>
      <c r="AB54" s="112"/>
      <c r="AC54" s="112"/>
      <c r="AD54" s="112"/>
      <c r="AE54" s="112"/>
      <c r="AF54" s="112"/>
      <c r="AG54" s="112"/>
      <c r="AH54" s="113"/>
      <c r="AI54" s="112"/>
      <c r="AJ54" s="112"/>
      <c r="AK54" s="112"/>
      <c r="AL54" s="112"/>
      <c r="AM54" s="112"/>
      <c r="AN54" s="134" t="s">
        <v>135</v>
      </c>
      <c r="AO54" s="112"/>
      <c r="AP54" s="112"/>
      <c r="AQ54" s="112"/>
      <c r="AR54" s="112"/>
      <c r="AS54" s="112"/>
      <c r="AT54" s="112"/>
      <c r="AU54" s="112"/>
      <c r="AV54" s="70"/>
      <c r="AW54" s="112"/>
      <c r="AX54" s="112"/>
      <c r="AY54" s="112"/>
      <c r="AZ54" s="112"/>
      <c r="BA54" s="112"/>
      <c r="BB54" s="112"/>
      <c r="BC54" s="112"/>
      <c r="BD54" s="112"/>
      <c r="BE54" s="405"/>
      <c r="BF54" s="405"/>
      <c r="BG54" s="405"/>
      <c r="BH54" s="405"/>
      <c r="BI54" s="405"/>
      <c r="BJ54" s="405"/>
      <c r="BK54" s="405"/>
      <c r="BL54" s="405"/>
      <c r="BM54" s="53"/>
      <c r="BN54" s="53"/>
      <c r="BO54" s="53"/>
      <c r="BP54" s="53"/>
      <c r="BQ54" s="53"/>
      <c r="BR54" s="53"/>
    </row>
    <row r="55" spans="1:81" s="133" customFormat="1" ht="15" customHeight="1" x14ac:dyDescent="0.15">
      <c r="A55" s="130"/>
      <c r="B55" s="112"/>
      <c r="C55" s="392"/>
      <c r="D55" s="392"/>
      <c r="E55" s="175"/>
      <c r="F55" s="112"/>
      <c r="G55" s="112"/>
      <c r="H55" s="396" t="s">
        <v>136</v>
      </c>
      <c r="I55" s="396"/>
      <c r="J55" s="397">
        <f>+W46</f>
        <v>19000</v>
      </c>
      <c r="K55" s="397"/>
      <c r="L55" s="397"/>
      <c r="M55" s="397"/>
      <c r="N55" s="397"/>
      <c r="O55" s="396" t="s">
        <v>137</v>
      </c>
      <c r="P55" s="396"/>
      <c r="Q55" s="384" t="s">
        <v>231</v>
      </c>
      <c r="R55" s="384"/>
      <c r="S55" s="112" t="s">
        <v>232</v>
      </c>
      <c r="T55" s="112"/>
      <c r="U55" s="112"/>
      <c r="V55" s="112" t="s">
        <v>233</v>
      </c>
      <c r="W55" s="112"/>
      <c r="X55" s="112" t="s">
        <v>232</v>
      </c>
      <c r="Y55" s="112"/>
      <c r="Z55" s="384" t="s">
        <v>138</v>
      </c>
      <c r="AA55" s="384"/>
      <c r="AB55" s="384"/>
      <c r="AC55" s="384"/>
      <c r="AD55" s="394">
        <f>IF(J55="","",IF($Z$53&gt;J55,S17,0))</f>
        <v>20</v>
      </c>
      <c r="AE55" s="394"/>
      <c r="AF55" s="394"/>
      <c r="AG55" s="112" t="s">
        <v>139</v>
      </c>
      <c r="AH55" s="113"/>
      <c r="AI55" s="112" t="s">
        <v>234</v>
      </c>
      <c r="AJ55" s="112"/>
      <c r="AK55" s="112"/>
      <c r="AL55" s="112" t="s">
        <v>235</v>
      </c>
      <c r="AM55" s="112"/>
      <c r="AN55" s="112"/>
      <c r="AO55" s="112" t="s">
        <v>232</v>
      </c>
      <c r="AP55" s="112"/>
      <c r="AQ55" s="112" t="s">
        <v>220</v>
      </c>
      <c r="AR55" s="112"/>
      <c r="AS55" s="112" t="s">
        <v>235</v>
      </c>
      <c r="AT55" s="79"/>
      <c r="AU55" s="79" t="s">
        <v>221</v>
      </c>
      <c r="AV55" s="79"/>
      <c r="AW55" s="395">
        <f>IF(J55="","",J55*AD55)</f>
        <v>380000</v>
      </c>
      <c r="AX55" s="395"/>
      <c r="AY55" s="395"/>
      <c r="AZ55" s="395"/>
      <c r="BA55" s="395"/>
      <c r="BB55" s="395"/>
      <c r="BC55" s="79" t="s">
        <v>20</v>
      </c>
      <c r="BD55" s="79"/>
      <c r="BE55" s="79"/>
      <c r="BF55" s="79"/>
      <c r="BG55" s="393"/>
      <c r="BH55" s="393"/>
      <c r="BI55" s="393"/>
      <c r="BJ55" s="393"/>
      <c r="BK55" s="393"/>
      <c r="BL55" s="169"/>
      <c r="BM55" s="112"/>
      <c r="BN55" s="130"/>
      <c r="BO55" s="130"/>
      <c r="BP55" s="130"/>
      <c r="BQ55" s="130"/>
      <c r="BR55" s="130"/>
    </row>
    <row r="56" spans="1:81" s="133" customFormat="1" ht="15" customHeight="1" x14ac:dyDescent="0.15">
      <c r="A56" s="130"/>
      <c r="B56" s="112"/>
      <c r="C56" s="392"/>
      <c r="D56" s="392"/>
      <c r="E56" s="175"/>
      <c r="F56" s="112"/>
      <c r="G56" s="112"/>
      <c r="H56" s="396" t="s">
        <v>140</v>
      </c>
      <c r="I56" s="396"/>
      <c r="J56" s="397">
        <f>+AK46</f>
        <v>0</v>
      </c>
      <c r="K56" s="397"/>
      <c r="L56" s="397"/>
      <c r="M56" s="397"/>
      <c r="N56" s="397"/>
      <c r="O56" s="396" t="s">
        <v>137</v>
      </c>
      <c r="P56" s="396"/>
      <c r="Q56" s="384" t="s">
        <v>231</v>
      </c>
      <c r="R56" s="384"/>
      <c r="S56" s="112" t="s">
        <v>236</v>
      </c>
      <c r="T56" s="112"/>
      <c r="U56" s="112"/>
      <c r="V56" s="112" t="s">
        <v>233</v>
      </c>
      <c r="W56" s="112"/>
      <c r="X56" s="112" t="s">
        <v>236</v>
      </c>
      <c r="Y56" s="112"/>
      <c r="Z56" s="384" t="s">
        <v>138</v>
      </c>
      <c r="AA56" s="384"/>
      <c r="AB56" s="384"/>
      <c r="AC56" s="384"/>
      <c r="AD56" s="394">
        <f>IF(J56="","",IF($Z$53&gt;J56,AG17,0))</f>
        <v>0</v>
      </c>
      <c r="AE56" s="394"/>
      <c r="AF56" s="394"/>
      <c r="AG56" s="112" t="s">
        <v>139</v>
      </c>
      <c r="AH56" s="113"/>
      <c r="AI56" s="112" t="s">
        <v>234</v>
      </c>
      <c r="AJ56" s="112"/>
      <c r="AK56" s="112"/>
      <c r="AL56" s="112" t="s">
        <v>237</v>
      </c>
      <c r="AM56" s="112"/>
      <c r="AN56" s="112"/>
      <c r="AO56" s="112" t="s">
        <v>236</v>
      </c>
      <c r="AP56" s="112"/>
      <c r="AQ56" s="112" t="s">
        <v>220</v>
      </c>
      <c r="AR56" s="112"/>
      <c r="AS56" s="112" t="s">
        <v>237</v>
      </c>
      <c r="AT56" s="79"/>
      <c r="AU56" s="79" t="s">
        <v>221</v>
      </c>
      <c r="AV56" s="79"/>
      <c r="AW56" s="395">
        <f>IF(J56="","",J56*AD56)</f>
        <v>0</v>
      </c>
      <c r="AX56" s="395"/>
      <c r="AY56" s="395"/>
      <c r="AZ56" s="395"/>
      <c r="BA56" s="395"/>
      <c r="BB56" s="395"/>
      <c r="BC56" s="79" t="s">
        <v>20</v>
      </c>
      <c r="BD56" s="79"/>
      <c r="BE56" s="79"/>
      <c r="BF56" s="79"/>
      <c r="BG56" s="393"/>
      <c r="BH56" s="393"/>
      <c r="BI56" s="393"/>
      <c r="BJ56" s="393"/>
      <c r="BK56" s="393"/>
      <c r="BL56" s="169"/>
      <c r="BM56" s="112"/>
      <c r="BN56" s="130"/>
      <c r="BO56" s="130"/>
      <c r="BP56" s="130"/>
      <c r="BQ56" s="130"/>
      <c r="BR56" s="130"/>
    </row>
    <row r="57" spans="1:81" s="133" customFormat="1" ht="15" customHeight="1" x14ac:dyDescent="0.15">
      <c r="A57" s="130"/>
      <c r="B57" s="112"/>
      <c r="C57" s="392"/>
      <c r="D57" s="392"/>
      <c r="E57" s="170"/>
      <c r="F57" s="112"/>
      <c r="G57" s="112"/>
      <c r="H57" s="396" t="s">
        <v>141</v>
      </c>
      <c r="I57" s="396"/>
      <c r="J57" s="397" t="str">
        <f>+AY46</f>
        <v/>
      </c>
      <c r="K57" s="397"/>
      <c r="L57" s="397"/>
      <c r="M57" s="397"/>
      <c r="N57" s="397"/>
      <c r="O57" s="396" t="s">
        <v>137</v>
      </c>
      <c r="P57" s="396"/>
      <c r="Q57" s="384" t="s">
        <v>231</v>
      </c>
      <c r="R57" s="384"/>
      <c r="S57" s="112" t="s">
        <v>142</v>
      </c>
      <c r="T57" s="112"/>
      <c r="U57" s="112"/>
      <c r="V57" s="141" t="s">
        <v>233</v>
      </c>
      <c r="W57" s="141"/>
      <c r="X57" s="141" t="s">
        <v>142</v>
      </c>
      <c r="Y57" s="141"/>
      <c r="Z57" s="404" t="s">
        <v>138</v>
      </c>
      <c r="AA57" s="404"/>
      <c r="AB57" s="404"/>
      <c r="AC57" s="404"/>
      <c r="AD57" s="394" t="str">
        <f>IF(J57="","",IF($Z$53&gt;J57,AU17,0))</f>
        <v/>
      </c>
      <c r="AE57" s="394"/>
      <c r="AF57" s="394"/>
      <c r="AG57" s="141" t="s">
        <v>139</v>
      </c>
      <c r="AH57" s="142"/>
      <c r="AI57" s="141" t="s">
        <v>234</v>
      </c>
      <c r="AJ57" s="141"/>
      <c r="AK57" s="141"/>
      <c r="AL57" s="141" t="s">
        <v>143</v>
      </c>
      <c r="AM57" s="141"/>
      <c r="AN57" s="117"/>
      <c r="AO57" s="141" t="s">
        <v>142</v>
      </c>
      <c r="AP57" s="141"/>
      <c r="AQ57" s="141" t="s">
        <v>220</v>
      </c>
      <c r="AR57" s="141"/>
      <c r="AS57" s="141" t="s">
        <v>143</v>
      </c>
      <c r="AT57" s="143"/>
      <c r="AU57" s="143" t="s">
        <v>221</v>
      </c>
      <c r="AV57" s="143"/>
      <c r="AW57" s="395" t="str">
        <f>IF(J57="","",J57*AD57)</f>
        <v/>
      </c>
      <c r="AX57" s="395"/>
      <c r="AY57" s="395"/>
      <c r="AZ57" s="395"/>
      <c r="BA57" s="395"/>
      <c r="BB57" s="395"/>
      <c r="BC57" s="79" t="s">
        <v>20</v>
      </c>
      <c r="BD57" s="79"/>
      <c r="BE57" s="79"/>
      <c r="BF57" s="79"/>
      <c r="BG57" s="393"/>
      <c r="BH57" s="393"/>
      <c r="BI57" s="393"/>
      <c r="BJ57" s="393"/>
      <c r="BK57" s="393"/>
      <c r="BL57" s="169"/>
      <c r="BM57" s="112"/>
      <c r="BN57" s="130"/>
      <c r="BO57" s="130"/>
      <c r="BP57" s="130"/>
      <c r="BQ57" s="130"/>
      <c r="BR57" s="130"/>
      <c r="CC57" s="54"/>
    </row>
    <row r="58" spans="1:81" s="133" customFormat="1" ht="15" customHeight="1" x14ac:dyDescent="0.15">
      <c r="A58" s="13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t="s">
        <v>144</v>
      </c>
      <c r="AC58" s="112" t="s">
        <v>145</v>
      </c>
      <c r="AD58" s="390">
        <f>IF(I51="","",SUM(AD55:AF57))</f>
        <v>20</v>
      </c>
      <c r="AE58" s="390"/>
      <c r="AF58" s="390"/>
      <c r="AG58" s="112" t="s">
        <v>139</v>
      </c>
      <c r="AH58" s="113"/>
      <c r="AI58" s="112" t="s">
        <v>234</v>
      </c>
      <c r="AJ58" s="112"/>
      <c r="AK58" s="112"/>
      <c r="AL58" s="112" t="s">
        <v>238</v>
      </c>
      <c r="AM58" s="112"/>
      <c r="AN58" s="112"/>
      <c r="AO58" s="112"/>
      <c r="AP58" s="112"/>
      <c r="AQ58" s="112"/>
      <c r="AR58" s="112"/>
      <c r="AS58" s="79" t="s">
        <v>144</v>
      </c>
      <c r="AT58" s="79"/>
      <c r="AU58" s="79"/>
      <c r="AV58" s="79"/>
      <c r="AW58" s="391">
        <f>IF(I51="","",SUM(AW55:BB57))</f>
        <v>380000</v>
      </c>
      <c r="AX58" s="391"/>
      <c r="AY58" s="391"/>
      <c r="AZ58" s="391"/>
      <c r="BA58" s="391"/>
      <c r="BB58" s="391"/>
      <c r="BC58" s="79" t="s">
        <v>20</v>
      </c>
      <c r="BD58" s="79" t="s">
        <v>176</v>
      </c>
      <c r="BE58" s="171"/>
      <c r="BG58" s="399" t="s">
        <v>239</v>
      </c>
      <c r="BH58" s="399"/>
      <c r="BI58" s="170"/>
      <c r="BJ58" s="170"/>
      <c r="BK58" s="170"/>
      <c r="BL58" s="169"/>
      <c r="BM58" s="112"/>
      <c r="BN58" s="130"/>
      <c r="BO58" s="130"/>
      <c r="BP58" s="130"/>
      <c r="BQ58" s="130"/>
      <c r="BR58" s="130"/>
      <c r="CC58" s="54"/>
    </row>
    <row r="59" spans="1:81" ht="15" customHeight="1" x14ac:dyDescent="0.15">
      <c r="A59" s="53"/>
      <c r="B59" s="70"/>
      <c r="C59" s="70"/>
      <c r="D59" s="70"/>
      <c r="E59" s="70"/>
      <c r="F59" s="70"/>
      <c r="G59" s="134" t="s">
        <v>146</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7"/>
      <c r="BF59" s="100"/>
      <c r="BG59" s="100"/>
      <c r="BH59" s="100"/>
      <c r="BI59" s="382"/>
      <c r="BJ59" s="382"/>
      <c r="BK59" s="383"/>
      <c r="BL59" s="383"/>
      <c r="BM59" s="70"/>
      <c r="BN59" s="53"/>
      <c r="BO59" s="53"/>
      <c r="BP59" s="53"/>
      <c r="BQ59" s="53"/>
      <c r="BR59" s="53"/>
    </row>
    <row r="60" spans="1:81" ht="15" customHeight="1" x14ac:dyDescent="0.15">
      <c r="A60" s="53"/>
      <c r="B60" s="70"/>
      <c r="C60" s="70"/>
      <c r="D60" s="70"/>
      <c r="E60" s="70"/>
      <c r="F60" s="70"/>
      <c r="G60" s="112"/>
      <c r="H60" s="70"/>
      <c r="I60" s="384" t="s">
        <v>147</v>
      </c>
      <c r="J60" s="384"/>
      <c r="K60" s="384"/>
      <c r="L60" s="384"/>
      <c r="M60" s="384"/>
      <c r="N60" s="384"/>
      <c r="O60" s="70"/>
      <c r="P60" s="70"/>
      <c r="Q60" s="384" t="s">
        <v>148</v>
      </c>
      <c r="R60" s="384"/>
      <c r="S60" s="384"/>
      <c r="T60" s="384"/>
      <c r="U60" s="384"/>
      <c r="V60" s="384"/>
      <c r="W60" s="384"/>
      <c r="X60" s="384"/>
      <c r="Y60" s="70"/>
      <c r="Z60" s="384" t="s">
        <v>149</v>
      </c>
      <c r="AA60" s="384"/>
      <c r="AB60" s="384"/>
      <c r="AC60" s="384"/>
      <c r="AD60" s="384"/>
      <c r="AE60" s="384"/>
      <c r="AF60" s="384"/>
      <c r="AG60" s="144"/>
      <c r="AH60" s="384" t="s">
        <v>150</v>
      </c>
      <c r="AI60" s="384"/>
      <c r="AJ60" s="384"/>
      <c r="AK60" s="384"/>
      <c r="AL60" s="384"/>
      <c r="AM60" s="384"/>
      <c r="AN60" s="384"/>
      <c r="AO60" s="384"/>
      <c r="AP60" s="112"/>
      <c r="AQ60" s="70"/>
      <c r="AR60" s="70"/>
      <c r="AS60" s="70"/>
      <c r="AT60" s="70"/>
      <c r="AU60" s="70"/>
      <c r="AV60" s="70"/>
      <c r="AW60" s="70"/>
      <c r="AX60" s="70"/>
      <c r="AY60" s="145"/>
      <c r="AZ60" s="121"/>
      <c r="BA60" s="121"/>
      <c r="BB60" s="121"/>
      <c r="BC60" s="121"/>
      <c r="BD60" s="121"/>
      <c r="BE60" s="112"/>
      <c r="BF60" s="112"/>
      <c r="BG60" s="112"/>
      <c r="BH60" s="112"/>
      <c r="BI60" s="112"/>
      <c r="BJ60" s="112"/>
      <c r="BK60" s="112"/>
      <c r="BL60" s="112"/>
      <c r="BM60" s="112"/>
      <c r="BN60" s="112"/>
      <c r="BO60" s="53"/>
      <c r="BP60" s="53"/>
      <c r="BQ60" s="53"/>
      <c r="BR60" s="53"/>
    </row>
    <row r="61" spans="1:81" s="150" customFormat="1" ht="15" customHeight="1" thickBot="1" x14ac:dyDescent="0.2">
      <c r="A61" s="96"/>
      <c r="B61" s="146"/>
      <c r="C61" s="146"/>
      <c r="D61" s="146"/>
      <c r="E61" s="146"/>
      <c r="F61" s="146"/>
      <c r="G61" s="146"/>
      <c r="H61" s="146" t="s">
        <v>151</v>
      </c>
      <c r="I61" s="403">
        <f>+Z53</f>
        <v>29700</v>
      </c>
      <c r="J61" s="403"/>
      <c r="K61" s="403"/>
      <c r="L61" s="403"/>
      <c r="M61" s="403"/>
      <c r="N61" s="146" t="s">
        <v>20</v>
      </c>
      <c r="O61" s="146"/>
      <c r="P61" s="147" t="s">
        <v>89</v>
      </c>
      <c r="Q61" s="147"/>
      <c r="R61" s="403">
        <f>AD58</f>
        <v>20</v>
      </c>
      <c r="S61" s="403"/>
      <c r="T61" s="403"/>
      <c r="U61" s="403"/>
      <c r="V61" s="403"/>
      <c r="W61" s="147" t="s">
        <v>152</v>
      </c>
      <c r="X61" s="146" t="s">
        <v>153</v>
      </c>
      <c r="Y61" s="148" t="s">
        <v>154</v>
      </c>
      <c r="Z61" s="403">
        <f>+AW58</f>
        <v>380000</v>
      </c>
      <c r="AA61" s="403"/>
      <c r="AB61" s="403"/>
      <c r="AC61" s="403"/>
      <c r="AD61" s="403"/>
      <c r="AE61" s="148" t="s">
        <v>20</v>
      </c>
      <c r="AF61" s="148" t="s">
        <v>90</v>
      </c>
      <c r="AG61" s="148"/>
      <c r="AH61" s="398">
        <f>IF($I$51="","",IF(I61*R61-Z61&lt;=0,0,I61*R61-Z61))</f>
        <v>214000</v>
      </c>
      <c r="AI61" s="398"/>
      <c r="AJ61" s="398"/>
      <c r="AK61" s="398"/>
      <c r="AL61" s="398"/>
      <c r="AM61" s="398"/>
      <c r="AN61" s="398"/>
      <c r="AO61" s="398"/>
      <c r="AP61" s="149" t="s">
        <v>20</v>
      </c>
      <c r="AQ61" s="146"/>
      <c r="AR61" s="146"/>
      <c r="AS61" s="146"/>
      <c r="AT61" s="146"/>
      <c r="AU61" s="146"/>
      <c r="AV61" s="146"/>
      <c r="AW61" s="146"/>
      <c r="AX61" s="146"/>
      <c r="AY61" s="146"/>
      <c r="AZ61" s="146"/>
      <c r="BA61" s="146"/>
      <c r="BB61" s="146"/>
      <c r="BC61" s="146"/>
      <c r="BD61" s="146"/>
      <c r="BE61" s="146"/>
      <c r="BF61" s="146"/>
      <c r="BG61" s="146"/>
      <c r="BH61" s="146"/>
      <c r="BI61" s="70"/>
      <c r="BJ61" s="70"/>
      <c r="BK61" s="112"/>
      <c r="BL61" s="112"/>
      <c r="BM61" s="112"/>
      <c r="BN61" s="112"/>
      <c r="BO61" s="96"/>
      <c r="BP61" s="96"/>
      <c r="BQ61" s="96"/>
      <c r="BR61" s="96"/>
    </row>
    <row r="62" spans="1:81" ht="7.5" customHeight="1" outlineLevel="2" thickBot="1" x14ac:dyDescent="0.2">
      <c r="A62" s="53"/>
      <c r="B62" s="122"/>
      <c r="C62" s="122"/>
      <c r="D62" s="122"/>
      <c r="E62" s="122"/>
      <c r="F62" s="122"/>
      <c r="G62" s="122"/>
      <c r="H62" s="123"/>
      <c r="I62" s="123"/>
      <c r="J62" s="123"/>
      <c r="K62" s="123"/>
      <c r="L62" s="123"/>
      <c r="M62" s="123"/>
      <c r="N62" s="123"/>
      <c r="O62" s="123"/>
      <c r="P62" s="123"/>
      <c r="Q62" s="123"/>
      <c r="R62" s="123"/>
      <c r="S62" s="123"/>
      <c r="T62" s="123"/>
      <c r="U62" s="123"/>
      <c r="V62" s="123"/>
      <c r="W62" s="123"/>
      <c r="X62" s="123"/>
      <c r="Y62" s="123"/>
      <c r="Z62" s="123"/>
      <c r="AA62" s="123"/>
      <c r="AB62" s="123"/>
      <c r="AC62" s="122"/>
      <c r="AD62" s="122"/>
      <c r="AE62" s="122"/>
      <c r="AF62" s="122"/>
      <c r="AG62" s="122"/>
      <c r="AH62" s="151"/>
      <c r="AI62" s="122"/>
      <c r="AJ62" s="122"/>
      <c r="AK62" s="122"/>
      <c r="AL62" s="122"/>
      <c r="AM62" s="15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53"/>
      <c r="BQ62" s="53"/>
      <c r="BR62" s="53"/>
    </row>
    <row r="63" spans="1:81" s="154" customFormat="1" ht="9.9499999999999993" customHeight="1" thickTop="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153"/>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row>
    <row r="64" spans="1:81" s="154" customFormat="1" ht="18" thickBot="1" x14ac:dyDescent="0.25">
      <c r="A64" s="70"/>
      <c r="B64" s="70"/>
      <c r="C64" s="380" t="s">
        <v>155</v>
      </c>
      <c r="D64" s="380"/>
      <c r="E64" s="380"/>
      <c r="F64" s="380"/>
      <c r="G64" s="380"/>
      <c r="H64" s="380"/>
      <c r="I64" s="380"/>
      <c r="J64" s="380"/>
      <c r="K64" s="70"/>
      <c r="L64" s="70"/>
      <c r="M64" s="155" t="s">
        <v>156</v>
      </c>
      <c r="N64" s="155"/>
      <c r="O64" s="155"/>
      <c r="P64" s="155"/>
      <c r="Q64" s="70"/>
      <c r="R64" s="156"/>
      <c r="S64" s="75"/>
      <c r="T64" s="70"/>
      <c r="U64" s="70"/>
      <c r="V64" s="70"/>
      <c r="W64" s="70"/>
      <c r="X64" s="70"/>
      <c r="Y64" s="75"/>
      <c r="Z64" s="100"/>
      <c r="AA64" s="100"/>
      <c r="AB64" s="100"/>
      <c r="AC64" s="100"/>
      <c r="AD64" s="100"/>
      <c r="AE64" s="100"/>
      <c r="AF64" s="100"/>
      <c r="AG64" s="100"/>
      <c r="AH64" s="100"/>
      <c r="AI64" s="70"/>
      <c r="AJ64" s="70"/>
      <c r="AK64" s="70"/>
      <c r="AL64" s="70"/>
      <c r="AM64" s="70"/>
      <c r="AN64" s="157"/>
      <c r="AO64" s="157"/>
      <c r="AP64" s="157"/>
      <c r="AQ64" s="157"/>
      <c r="AR64" s="157"/>
      <c r="AS64" s="157"/>
      <c r="AT64" s="145"/>
      <c r="AU64" s="70"/>
      <c r="AV64" s="70"/>
      <c r="AW64" s="70"/>
      <c r="AX64" s="70"/>
      <c r="AY64" s="70"/>
      <c r="AZ64" s="75"/>
      <c r="BA64" s="158"/>
      <c r="BB64" s="158"/>
      <c r="BC64" s="158"/>
      <c r="BD64" s="158"/>
      <c r="BE64" s="158"/>
      <c r="BF64" s="158"/>
      <c r="BG64" s="158"/>
      <c r="BH64" s="70"/>
      <c r="BI64" s="70"/>
      <c r="BJ64" s="70"/>
      <c r="BK64" s="70"/>
      <c r="BL64" s="70"/>
      <c r="BM64" s="70"/>
      <c r="BN64" s="70"/>
      <c r="BO64" s="70"/>
      <c r="BP64" s="70"/>
      <c r="BQ64" s="70"/>
      <c r="BR64" s="70"/>
    </row>
    <row r="65" spans="1:70" s="154" customFormat="1" ht="8.1" customHeight="1" x14ac:dyDescent="0.15">
      <c r="A65" s="70"/>
      <c r="B65" s="70"/>
      <c r="C65" s="70"/>
      <c r="D65" s="70"/>
      <c r="E65" s="70"/>
      <c r="F65" s="70"/>
      <c r="G65" s="70"/>
      <c r="H65" s="70"/>
      <c r="I65" s="70"/>
      <c r="J65" s="70"/>
      <c r="K65" s="70"/>
      <c r="L65" s="70"/>
      <c r="M65" s="696" t="s">
        <v>275</v>
      </c>
      <c r="N65" s="374"/>
      <c r="O65" s="374"/>
      <c r="P65" s="374"/>
      <c r="Q65" s="374"/>
      <c r="R65" s="374"/>
      <c r="S65" s="374"/>
      <c r="T65" s="374"/>
      <c r="U65" s="374"/>
      <c r="V65" s="374"/>
      <c r="W65" s="374"/>
      <c r="X65" s="374"/>
      <c r="Y65" s="374"/>
      <c r="Z65" s="374"/>
      <c r="AA65" s="374"/>
      <c r="AB65" s="374"/>
      <c r="AC65" s="374"/>
      <c r="AD65" s="374"/>
      <c r="AE65" s="374"/>
      <c r="AF65" s="374"/>
      <c r="AG65" s="375"/>
      <c r="AH65" s="100"/>
      <c r="AI65" s="70"/>
      <c r="AJ65" s="70"/>
      <c r="AK65" s="70"/>
      <c r="AL65" s="70"/>
      <c r="AM65" s="70"/>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70"/>
      <c r="BJ65" s="70"/>
      <c r="BK65" s="70"/>
      <c r="BL65" s="70"/>
      <c r="BM65" s="70"/>
      <c r="BN65" s="70"/>
      <c r="BO65" s="70"/>
      <c r="BP65" s="70"/>
      <c r="BQ65" s="70"/>
      <c r="BR65" s="70"/>
    </row>
    <row r="66" spans="1:70" s="154" customFormat="1" ht="8.1" customHeight="1" thickBot="1" x14ac:dyDescent="0.2">
      <c r="A66" s="70"/>
      <c r="B66" s="70"/>
      <c r="C66" s="70"/>
      <c r="D66" s="70"/>
      <c r="E66" s="70"/>
      <c r="F66" s="70"/>
      <c r="G66" s="70"/>
      <c r="H66" s="70"/>
      <c r="I66" s="70"/>
      <c r="J66" s="70"/>
      <c r="K66" s="70"/>
      <c r="L66" s="70"/>
      <c r="M66" s="697"/>
      <c r="N66" s="376"/>
      <c r="O66" s="376"/>
      <c r="P66" s="376"/>
      <c r="Q66" s="376"/>
      <c r="R66" s="376"/>
      <c r="S66" s="376"/>
      <c r="T66" s="376"/>
      <c r="U66" s="376"/>
      <c r="V66" s="376"/>
      <c r="W66" s="376"/>
      <c r="X66" s="376"/>
      <c r="Y66" s="376"/>
      <c r="Z66" s="376"/>
      <c r="AA66" s="376"/>
      <c r="AB66" s="376"/>
      <c r="AC66" s="376"/>
      <c r="AD66" s="376"/>
      <c r="AE66" s="376"/>
      <c r="AF66" s="376"/>
      <c r="AG66" s="377"/>
      <c r="AH66" s="100"/>
      <c r="AI66" s="70"/>
      <c r="AJ66" s="70"/>
      <c r="AK66" s="70"/>
      <c r="AL66" s="70"/>
      <c r="AM66" s="70"/>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70"/>
      <c r="BJ66" s="70"/>
      <c r="BK66" s="70"/>
      <c r="BL66" s="70"/>
      <c r="BM66" s="70"/>
      <c r="BN66" s="70"/>
      <c r="BO66" s="70"/>
      <c r="BP66" s="70"/>
      <c r="BQ66" s="70"/>
      <c r="BR66" s="70"/>
    </row>
    <row r="67" spans="1:70" s="154" customFormat="1" ht="14.25" thickBot="1" x14ac:dyDescent="0.2">
      <c r="A67" s="70"/>
      <c r="B67" s="70"/>
      <c r="C67" s="70"/>
      <c r="D67" s="70"/>
      <c r="E67" s="70"/>
      <c r="F67" s="70"/>
      <c r="G67" s="70"/>
      <c r="H67" s="70"/>
      <c r="I67" s="70"/>
      <c r="J67" s="70"/>
      <c r="K67" s="70"/>
      <c r="L67" s="70"/>
      <c r="M67" s="155" t="s">
        <v>157</v>
      </c>
      <c r="N67" s="155"/>
      <c r="O67" s="155"/>
      <c r="P67" s="155"/>
      <c r="Q67" s="70"/>
      <c r="R67" s="156"/>
      <c r="S67" s="75"/>
      <c r="T67" s="70"/>
      <c r="U67" s="70"/>
      <c r="V67" s="70"/>
      <c r="W67" s="70"/>
      <c r="X67" s="70"/>
      <c r="Y67" s="75"/>
      <c r="Z67" s="100"/>
      <c r="AA67" s="100"/>
      <c r="AB67" s="100"/>
      <c r="AC67" s="100"/>
      <c r="AD67" s="100"/>
      <c r="AE67" s="100"/>
      <c r="AF67" s="100"/>
      <c r="AG67" s="100"/>
      <c r="AH67" s="100"/>
      <c r="AI67" s="70"/>
      <c r="AJ67" s="70"/>
      <c r="AK67" s="70"/>
      <c r="AL67" s="70"/>
      <c r="AM67" s="70"/>
      <c r="AN67" s="157"/>
      <c r="AO67" s="157"/>
      <c r="AP67" s="157"/>
      <c r="AQ67" s="157"/>
      <c r="AR67" s="157"/>
      <c r="AS67" s="157"/>
      <c r="AT67" s="145"/>
      <c r="AU67" s="70"/>
      <c r="AV67" s="70"/>
      <c r="AW67" s="70"/>
      <c r="AX67" s="70"/>
      <c r="AY67" s="70"/>
      <c r="AZ67" s="75"/>
      <c r="BA67" s="158"/>
      <c r="BB67" s="158"/>
      <c r="BC67" s="158"/>
      <c r="BD67" s="158"/>
      <c r="BE67" s="158"/>
      <c r="BF67" s="158"/>
      <c r="BG67" s="158"/>
      <c r="BH67" s="70"/>
      <c r="BI67" s="70"/>
      <c r="BJ67" s="70"/>
      <c r="BK67" s="70"/>
      <c r="BL67" s="70"/>
      <c r="BM67" s="70"/>
      <c r="BN67" s="70"/>
      <c r="BO67" s="70"/>
      <c r="BP67" s="70"/>
      <c r="BQ67" s="70"/>
      <c r="BR67" s="70"/>
    </row>
    <row r="68" spans="1:70" s="154" customFormat="1" ht="8.1" customHeight="1" x14ac:dyDescent="0.15">
      <c r="A68" s="70"/>
      <c r="B68" s="70"/>
      <c r="C68" s="70"/>
      <c r="D68" s="70"/>
      <c r="E68" s="70"/>
      <c r="F68" s="70"/>
      <c r="G68" s="70"/>
      <c r="H68" s="70"/>
      <c r="I68" s="70"/>
      <c r="J68" s="70"/>
      <c r="K68" s="70"/>
      <c r="L68" s="70"/>
      <c r="M68" s="696" t="s">
        <v>275</v>
      </c>
      <c r="N68" s="374"/>
      <c r="O68" s="374"/>
      <c r="P68" s="374"/>
      <c r="Q68" s="374"/>
      <c r="R68" s="374"/>
      <c r="S68" s="374"/>
      <c r="T68" s="374"/>
      <c r="U68" s="374"/>
      <c r="V68" s="374"/>
      <c r="W68" s="374"/>
      <c r="X68" s="374"/>
      <c r="Y68" s="374"/>
      <c r="Z68" s="374"/>
      <c r="AA68" s="374"/>
      <c r="AB68" s="374"/>
      <c r="AC68" s="374"/>
      <c r="AD68" s="374"/>
      <c r="AE68" s="374"/>
      <c r="AF68" s="374"/>
      <c r="AG68" s="375"/>
      <c r="AH68" s="100"/>
      <c r="AI68" s="70"/>
      <c r="AJ68" s="70"/>
      <c r="AK68" s="70"/>
      <c r="AL68" s="70"/>
      <c r="AM68" s="70"/>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70"/>
      <c r="BJ68" s="70"/>
      <c r="BK68" s="70"/>
      <c r="BL68" s="70"/>
      <c r="BM68" s="70"/>
      <c r="BN68" s="70"/>
      <c r="BO68" s="70"/>
      <c r="BP68" s="70"/>
      <c r="BQ68" s="70"/>
      <c r="BR68" s="70"/>
    </row>
    <row r="69" spans="1:70" s="154" customFormat="1" ht="8.1" customHeight="1" thickBot="1" x14ac:dyDescent="0.2">
      <c r="A69" s="70"/>
      <c r="B69" s="70"/>
      <c r="C69" s="70"/>
      <c r="D69" s="70"/>
      <c r="E69" s="70"/>
      <c r="F69" s="70"/>
      <c r="G69" s="70"/>
      <c r="H69" s="70"/>
      <c r="I69" s="70"/>
      <c r="J69" s="70"/>
      <c r="K69" s="70"/>
      <c r="L69" s="70"/>
      <c r="M69" s="697"/>
      <c r="N69" s="376"/>
      <c r="O69" s="376"/>
      <c r="P69" s="376"/>
      <c r="Q69" s="376"/>
      <c r="R69" s="376"/>
      <c r="S69" s="376"/>
      <c r="T69" s="376"/>
      <c r="U69" s="376"/>
      <c r="V69" s="376"/>
      <c r="W69" s="376"/>
      <c r="X69" s="376"/>
      <c r="Y69" s="376"/>
      <c r="Z69" s="376"/>
      <c r="AA69" s="376"/>
      <c r="AB69" s="376"/>
      <c r="AC69" s="376"/>
      <c r="AD69" s="376"/>
      <c r="AE69" s="376"/>
      <c r="AF69" s="376"/>
      <c r="AG69" s="377"/>
      <c r="AH69" s="100"/>
      <c r="AI69" s="70"/>
      <c r="AJ69" s="70"/>
      <c r="AK69" s="70"/>
      <c r="AL69" s="70"/>
      <c r="AM69" s="70"/>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70"/>
      <c r="BJ69" s="70"/>
      <c r="BK69" s="70"/>
      <c r="BL69" s="70"/>
      <c r="BM69" s="70"/>
      <c r="BN69" s="70"/>
      <c r="BO69" s="70"/>
      <c r="BP69" s="70"/>
      <c r="BQ69" s="70"/>
      <c r="BR69" s="70"/>
    </row>
    <row r="70" spans="1:70" ht="20.100000000000001" customHeight="1" x14ac:dyDescent="0.15">
      <c r="A70" s="53"/>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153"/>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53"/>
      <c r="BO70" s="53"/>
      <c r="BP70" s="53"/>
      <c r="BQ70" s="53"/>
      <c r="BR70" s="53"/>
    </row>
    <row r="71" spans="1:70" ht="20.100000000000001" customHeight="1" x14ac:dyDescent="0.15">
      <c r="A71" s="53"/>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153"/>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row>
    <row r="72" spans="1:70" ht="20.100000000000001" customHeight="1" x14ac:dyDescent="0.15">
      <c r="A72" s="53"/>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153"/>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row>
    <row r="73" spans="1:70" ht="20.100000000000001" customHeight="1" x14ac:dyDescent="0.15">
      <c r="A73" s="53"/>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153"/>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row>
    <row r="74" spans="1:70" ht="20.100000000000001" customHeight="1" x14ac:dyDescent="0.15">
      <c r="A74" s="53"/>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153"/>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row>
    <row r="75" spans="1:70" ht="20.100000000000001" customHeight="1" x14ac:dyDescent="0.15">
      <c r="A75" s="53"/>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153"/>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row>
    <row r="76" spans="1:70" ht="20.100000000000001" customHeight="1" x14ac:dyDescent="0.15">
      <c r="A76" s="53"/>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153"/>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row>
  </sheetData>
  <mergeCells count="347">
    <mergeCell ref="J55:N55"/>
    <mergeCell ref="S53:W53"/>
    <mergeCell ref="Z53:AE53"/>
    <mergeCell ref="I44:P44"/>
    <mergeCell ref="Q44:V44"/>
    <mergeCell ref="W44:AB44"/>
    <mergeCell ref="I46:P46"/>
    <mergeCell ref="Q46:V46"/>
    <mergeCell ref="C54:E54"/>
    <mergeCell ref="Q53:R53"/>
    <mergeCell ref="AG38:AP38"/>
    <mergeCell ref="AN37:AQ37"/>
    <mergeCell ref="W35:X35"/>
    <mergeCell ref="AE31:AI31"/>
    <mergeCell ref="AK31:AL31"/>
    <mergeCell ref="Z30:AC30"/>
    <mergeCell ref="AN31:AQ31"/>
    <mergeCell ref="I32:L32"/>
    <mergeCell ref="P51:X51"/>
    <mergeCell ref="Q55:R55"/>
    <mergeCell ref="I53:M53"/>
    <mergeCell ref="O53:P53"/>
    <mergeCell ref="D16:E17"/>
    <mergeCell ref="Y16:Z16"/>
    <mergeCell ref="AE15:AF16"/>
    <mergeCell ref="AG15:AH16"/>
    <mergeCell ref="C15:E15"/>
    <mergeCell ref="G15:P16"/>
    <mergeCell ref="Q15:R16"/>
    <mergeCell ref="S15:T16"/>
    <mergeCell ref="C49:D49"/>
    <mergeCell ref="C50:D50"/>
    <mergeCell ref="C51:D51"/>
    <mergeCell ref="Z51:AE51"/>
    <mergeCell ref="C55:D55"/>
    <mergeCell ref="H55:I55"/>
    <mergeCell ref="G47:H48"/>
    <mergeCell ref="I47:BB48"/>
    <mergeCell ref="E44:H46"/>
    <mergeCell ref="S19:AB19"/>
    <mergeCell ref="AC19:AD19"/>
    <mergeCell ref="Z55:AC55"/>
    <mergeCell ref="AN65:BH66"/>
    <mergeCell ref="M68:AG69"/>
    <mergeCell ref="AN68:BH69"/>
    <mergeCell ref="AG19:AP19"/>
    <mergeCell ref="I60:N60"/>
    <mergeCell ref="Q60:X60"/>
    <mergeCell ref="Z60:AF60"/>
    <mergeCell ref="AH60:AO60"/>
    <mergeCell ref="AH61:AO61"/>
    <mergeCell ref="J57:N57"/>
    <mergeCell ref="O57:P57"/>
    <mergeCell ref="Q57:R57"/>
    <mergeCell ref="Z57:AC57"/>
    <mergeCell ref="AD57:AF57"/>
    <mergeCell ref="C64:J64"/>
    <mergeCell ref="I61:M61"/>
    <mergeCell ref="R61:V61"/>
    <mergeCell ref="Z61:AD61"/>
    <mergeCell ref="BG55:BK55"/>
    <mergeCell ref="O55:P55"/>
    <mergeCell ref="I51:M51"/>
    <mergeCell ref="C52:D52"/>
    <mergeCell ref="C48:D48"/>
    <mergeCell ref="BE53:BL54"/>
    <mergeCell ref="C56:D56"/>
    <mergeCell ref="H56:I56"/>
    <mergeCell ref="J56:N56"/>
    <mergeCell ref="O56:P56"/>
    <mergeCell ref="Q56:R56"/>
    <mergeCell ref="Z56:AC56"/>
    <mergeCell ref="AD58:AF58"/>
    <mergeCell ref="H57:I57"/>
    <mergeCell ref="M65:AG66"/>
    <mergeCell ref="C57:D57"/>
    <mergeCell ref="AD56:AF56"/>
    <mergeCell ref="AY45:BE45"/>
    <mergeCell ref="AQ46:AR46"/>
    <mergeCell ref="AS46:AX46"/>
    <mergeCell ref="AY46:BE46"/>
    <mergeCell ref="AC46:AD46"/>
    <mergeCell ref="AE46:AJ46"/>
    <mergeCell ref="AK46:AP46"/>
    <mergeCell ref="BI59:BJ59"/>
    <mergeCell ref="BG56:BK56"/>
    <mergeCell ref="BK59:BL59"/>
    <mergeCell ref="AW58:BB58"/>
    <mergeCell ref="BG58:BH58"/>
    <mergeCell ref="AW56:BB56"/>
    <mergeCell ref="AW57:BB57"/>
    <mergeCell ref="BG57:BK57"/>
    <mergeCell ref="AW55:BB55"/>
    <mergeCell ref="BF46:BG46"/>
    <mergeCell ref="AD55:AF55"/>
    <mergeCell ref="W46:AB46"/>
    <mergeCell ref="AU38:BD38"/>
    <mergeCell ref="AY44:BE44"/>
    <mergeCell ref="BE38:BF38"/>
    <mergeCell ref="AS38:AT38"/>
    <mergeCell ref="I45:P45"/>
    <mergeCell ref="Q45:V45"/>
    <mergeCell ref="W45:AB45"/>
    <mergeCell ref="AC45:AD45"/>
    <mergeCell ref="AE45:AJ45"/>
    <mergeCell ref="AK45:AP45"/>
    <mergeCell ref="AC44:AD44"/>
    <mergeCell ref="AE44:AJ44"/>
    <mergeCell ref="AK44:AP44"/>
    <mergeCell ref="AQ44:AR44"/>
    <mergeCell ref="S38:AB38"/>
    <mergeCell ref="AC38:AD38"/>
    <mergeCell ref="AE38:AF38"/>
    <mergeCell ref="AQ38:AR38"/>
    <mergeCell ref="AQ45:AR45"/>
    <mergeCell ref="BF44:BG44"/>
    <mergeCell ref="BF45:BG45"/>
    <mergeCell ref="AS45:AX45"/>
    <mergeCell ref="AS44:AX44"/>
    <mergeCell ref="AS37:AW37"/>
    <mergeCell ref="AY37:AZ37"/>
    <mergeCell ref="BB37:BE37"/>
    <mergeCell ref="G40:M40"/>
    <mergeCell ref="T43:AM43"/>
    <mergeCell ref="W37:X37"/>
    <mergeCell ref="Z37:AC37"/>
    <mergeCell ref="AE37:AI37"/>
    <mergeCell ref="AK37:AL37"/>
    <mergeCell ref="G34:H37"/>
    <mergeCell ref="I34:L34"/>
    <mergeCell ref="G38:P38"/>
    <mergeCell ref="Q38:R38"/>
    <mergeCell ref="AY36:AZ36"/>
    <mergeCell ref="AS34:AW34"/>
    <mergeCell ref="AY34:AZ34"/>
    <mergeCell ref="BB35:BE35"/>
    <mergeCell ref="I36:L36"/>
    <mergeCell ref="M36:P36"/>
    <mergeCell ref="Q36:U36"/>
    <mergeCell ref="W36:X36"/>
    <mergeCell ref="Z36:AC36"/>
    <mergeCell ref="AK36:AL36"/>
    <mergeCell ref="AN36:AQ36"/>
    <mergeCell ref="BB36:BE36"/>
    <mergeCell ref="AE34:AI34"/>
    <mergeCell ref="I35:L35"/>
    <mergeCell ref="M35:P35"/>
    <mergeCell ref="Q35:U35"/>
    <mergeCell ref="Z35:AC35"/>
    <mergeCell ref="AK35:AL35"/>
    <mergeCell ref="AN35:AQ35"/>
    <mergeCell ref="AY35:AZ35"/>
    <mergeCell ref="AK34:AL34"/>
    <mergeCell ref="AY32:AZ32"/>
    <mergeCell ref="BB32:BE32"/>
    <mergeCell ref="AS31:AW31"/>
    <mergeCell ref="AY31:AZ31"/>
    <mergeCell ref="BB31:BE31"/>
    <mergeCell ref="AS32:AW32"/>
    <mergeCell ref="I37:L37"/>
    <mergeCell ref="M37:P37"/>
    <mergeCell ref="Q37:U37"/>
    <mergeCell ref="W34:X34"/>
    <mergeCell ref="M34:P34"/>
    <mergeCell ref="Q34:U34"/>
    <mergeCell ref="Q33:U33"/>
    <mergeCell ref="W33:X33"/>
    <mergeCell ref="Z33:AC33"/>
    <mergeCell ref="AE33:AI33"/>
    <mergeCell ref="BB33:BE33"/>
    <mergeCell ref="AN34:AQ34"/>
    <mergeCell ref="AK33:AL33"/>
    <mergeCell ref="AN33:AQ33"/>
    <mergeCell ref="AS33:AW33"/>
    <mergeCell ref="AY33:AZ33"/>
    <mergeCell ref="BB34:BE34"/>
    <mergeCell ref="Z34:AC34"/>
    <mergeCell ref="BG27:BP27"/>
    <mergeCell ref="AK27:AR28"/>
    <mergeCell ref="AS27:AW28"/>
    <mergeCell ref="BB29:BE29"/>
    <mergeCell ref="AN29:AQ29"/>
    <mergeCell ref="AS29:AW29"/>
    <mergeCell ref="Q27:U28"/>
    <mergeCell ref="AX27:AX28"/>
    <mergeCell ref="AY27:BF28"/>
    <mergeCell ref="I33:L33"/>
    <mergeCell ref="M33:P33"/>
    <mergeCell ref="AK29:AL29"/>
    <mergeCell ref="I30:L30"/>
    <mergeCell ref="M30:P30"/>
    <mergeCell ref="M28:P28"/>
    <mergeCell ref="AS30:AW30"/>
    <mergeCell ref="M29:P29"/>
    <mergeCell ref="I31:L31"/>
    <mergeCell ref="M31:P31"/>
    <mergeCell ref="Q31:U31"/>
    <mergeCell ref="AE27:AI28"/>
    <mergeCell ref="AJ27:AJ28"/>
    <mergeCell ref="Z29:AC29"/>
    <mergeCell ref="AE29:AI29"/>
    <mergeCell ref="M32:P32"/>
    <mergeCell ref="Q32:U32"/>
    <mergeCell ref="W32:X32"/>
    <mergeCell ref="Z32:AC32"/>
    <mergeCell ref="AE32:AI32"/>
    <mergeCell ref="AK32:AL32"/>
    <mergeCell ref="AN32:AQ32"/>
    <mergeCell ref="AU26:BD26"/>
    <mergeCell ref="BE26:BF26"/>
    <mergeCell ref="AS25:BD25"/>
    <mergeCell ref="BE25:BF25"/>
    <mergeCell ref="C27:E27"/>
    <mergeCell ref="G27:P27"/>
    <mergeCell ref="V27:V28"/>
    <mergeCell ref="W27:AD28"/>
    <mergeCell ref="D28:E29"/>
    <mergeCell ref="G28:L28"/>
    <mergeCell ref="G29:H33"/>
    <mergeCell ref="I29:L29"/>
    <mergeCell ref="AY30:AZ30"/>
    <mergeCell ref="Q30:U30"/>
    <mergeCell ref="Q29:U29"/>
    <mergeCell ref="W29:X29"/>
    <mergeCell ref="AN30:AQ30"/>
    <mergeCell ref="BB30:BE30"/>
    <mergeCell ref="AY29:AZ29"/>
    <mergeCell ref="W30:X30"/>
    <mergeCell ref="AE30:AI30"/>
    <mergeCell ref="AK30:AL30"/>
    <mergeCell ref="W31:X31"/>
    <mergeCell ref="Z31:AC31"/>
    <mergeCell ref="AE26:AF26"/>
    <mergeCell ref="AG26:AP26"/>
    <mergeCell ref="AE25:AP25"/>
    <mergeCell ref="AQ26:AR26"/>
    <mergeCell ref="AS26:AT26"/>
    <mergeCell ref="G26:P26"/>
    <mergeCell ref="Q26:R26"/>
    <mergeCell ref="S26:AB26"/>
    <mergeCell ref="AC26:AD26"/>
    <mergeCell ref="AQ25:AR25"/>
    <mergeCell ref="BG23:BP25"/>
    <mergeCell ref="D24:E25"/>
    <mergeCell ref="G24:J24"/>
    <mergeCell ref="K24:P24"/>
    <mergeCell ref="Q24:AB24"/>
    <mergeCell ref="AC24:AD24"/>
    <mergeCell ref="AE24:AP24"/>
    <mergeCell ref="AQ24:AR24"/>
    <mergeCell ref="C23:E23"/>
    <mergeCell ref="G25:J25"/>
    <mergeCell ref="K25:P25"/>
    <mergeCell ref="Q25:AB25"/>
    <mergeCell ref="AC25:AD25"/>
    <mergeCell ref="AE23:AP23"/>
    <mergeCell ref="BE23:BF23"/>
    <mergeCell ref="AQ23:AR23"/>
    <mergeCell ref="AS23:BD23"/>
    <mergeCell ref="AS24:BD24"/>
    <mergeCell ref="BE24:BF24"/>
    <mergeCell ref="G23:J23"/>
    <mergeCell ref="K23:P23"/>
    <mergeCell ref="Q23:AB23"/>
    <mergeCell ref="AC23:AD23"/>
    <mergeCell ref="AS22:BD22"/>
    <mergeCell ref="BG20:BP21"/>
    <mergeCell ref="AQ22:AR22"/>
    <mergeCell ref="BE22:BF22"/>
    <mergeCell ref="C18:E20"/>
    <mergeCell ref="G18:P18"/>
    <mergeCell ref="S18:AB18"/>
    <mergeCell ref="AC18:AD18"/>
    <mergeCell ref="AG18:AP18"/>
    <mergeCell ref="A21:C21"/>
    <mergeCell ref="D21:E22"/>
    <mergeCell ref="Q22:AB22"/>
    <mergeCell ref="AC22:AD22"/>
    <mergeCell ref="AE22:AP22"/>
    <mergeCell ref="G22:J22"/>
    <mergeCell ref="K22:P22"/>
    <mergeCell ref="AU17:BD17"/>
    <mergeCell ref="G17:P17"/>
    <mergeCell ref="Q17:R17"/>
    <mergeCell ref="S17:AB17"/>
    <mergeCell ref="AC17:AD17"/>
    <mergeCell ref="AE17:AF17"/>
    <mergeCell ref="G21:J21"/>
    <mergeCell ref="G20:P20"/>
    <mergeCell ref="Q20:AD21"/>
    <mergeCell ref="AE20:AR21"/>
    <mergeCell ref="AS20:BF21"/>
    <mergeCell ref="K21:P21"/>
    <mergeCell ref="AQ19:AR19"/>
    <mergeCell ref="G19:P19"/>
    <mergeCell ref="AG17:AP17"/>
    <mergeCell ref="BK12:BN12"/>
    <mergeCell ref="G13:P14"/>
    <mergeCell ref="Q13:AD14"/>
    <mergeCell ref="AR13:BJ13"/>
    <mergeCell ref="G12:P12"/>
    <mergeCell ref="AR12:BJ12"/>
    <mergeCell ref="AN12:AQ12"/>
    <mergeCell ref="BG15:BP18"/>
    <mergeCell ref="AQ18:AR18"/>
    <mergeCell ref="AU18:BD18"/>
    <mergeCell ref="BE18:BF18"/>
    <mergeCell ref="AZ15:AZ16"/>
    <mergeCell ref="BA16:BB16"/>
    <mergeCell ref="AX15:AY16"/>
    <mergeCell ref="BA15:BB15"/>
    <mergeCell ref="AW15:AW16"/>
    <mergeCell ref="BE17:BF17"/>
    <mergeCell ref="AL15:AL16"/>
    <mergeCell ref="AM15:AN15"/>
    <mergeCell ref="AS15:AT16"/>
    <mergeCell ref="AM16:AN16"/>
    <mergeCell ref="AU15:AV16"/>
    <mergeCell ref="AQ17:AR17"/>
    <mergeCell ref="AS17:AT17"/>
    <mergeCell ref="AI15:AI16"/>
    <mergeCell ref="AJ15:AK16"/>
    <mergeCell ref="U15:U16"/>
    <mergeCell ref="M9:N10"/>
    <mergeCell ref="Q12:AD12"/>
    <mergeCell ref="AE12:AM12"/>
    <mergeCell ref="U9:V10"/>
    <mergeCell ref="V15:W16"/>
    <mergeCell ref="X15:X16"/>
    <mergeCell ref="Y15:Z15"/>
    <mergeCell ref="A1:BQ2"/>
    <mergeCell ref="G3:BN3"/>
    <mergeCell ref="A4:I11"/>
    <mergeCell ref="K7:M7"/>
    <mergeCell ref="N7:O7"/>
    <mergeCell ref="P7:Q7"/>
    <mergeCell ref="R7:S7"/>
    <mergeCell ref="J9:L10"/>
    <mergeCell ref="AR9:BJ10"/>
    <mergeCell ref="AF10:AL11"/>
    <mergeCell ref="AN9:AQ10"/>
    <mergeCell ref="O9:P10"/>
    <mergeCell ref="AN11:AQ11"/>
    <mergeCell ref="Q9:R10"/>
    <mergeCell ref="S9:T10"/>
    <mergeCell ref="W9:X10"/>
    <mergeCell ref="C3:E3"/>
  </mergeCells>
  <phoneticPr fontId="4"/>
  <pageMargins left="0.19685039370078741" right="0.19685039370078741" top="0.98425196850393704" bottom="0.19685039370078741" header="0.51181102362204722" footer="0.51181102362204722"/>
  <pageSetup paperSize="9" scale="8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CD76"/>
  <sheetViews>
    <sheetView showGridLines="0" showRowColHeaders="0" showOutlineSymbols="0" view="pageBreakPreview" topLeftCell="C1" zoomScale="120" zoomScaleNormal="100" workbookViewId="0">
      <selection activeCell="AE11" sqref="AE11"/>
    </sheetView>
  </sheetViews>
  <sheetFormatPr defaultRowHeight="13.5" outlineLevelRow="2" outlineLevelCol="2" x14ac:dyDescent="0.15"/>
  <cols>
    <col min="1" max="1" width="2.875" style="54" customWidth="1"/>
    <col min="2" max="2" width="1.875" style="54" customWidth="1"/>
    <col min="3" max="4" width="3.375" style="54" customWidth="1"/>
    <col min="5" max="5" width="6.25" style="54" customWidth="1" outlineLevel="1"/>
    <col min="6" max="7" width="1.75" style="54" customWidth="1" outlineLevel="1"/>
    <col min="8" max="8" width="2" style="54" customWidth="1" outlineLevel="1"/>
    <col min="9" max="12" width="1.375" style="54" customWidth="1" outlineLevel="1"/>
    <col min="13" max="13" width="1.5" style="54" customWidth="1" outlineLevel="2"/>
    <col min="14" max="16" width="1.375" style="54" customWidth="1" outlineLevel="2"/>
    <col min="17" max="17" width="1.75" style="54" customWidth="1" outlineLevel="1"/>
    <col min="18" max="18" width="1.5" style="54" customWidth="1" outlineLevel="1"/>
    <col min="19" max="20" width="1.25" style="54" customWidth="1" outlineLevel="1"/>
    <col min="21" max="21" width="1.375" style="54" customWidth="1" outlineLevel="1"/>
    <col min="22" max="22" width="1.5" style="54" customWidth="1" outlineLevel="1"/>
    <col min="23" max="23" width="2" style="54" customWidth="1" outlineLevel="1"/>
    <col min="24" max="24" width="1.375" style="54" customWidth="1" outlineLevel="1"/>
    <col min="25" max="25" width="1.25" style="54" customWidth="1" outlineLevel="1"/>
    <col min="26" max="26" width="1.25" style="54" customWidth="1"/>
    <col min="27" max="27" width="1.625" style="54" customWidth="1"/>
    <col min="28" max="28" width="1.75" style="54" customWidth="1"/>
    <col min="29" max="30" width="1.375" style="54" customWidth="1"/>
    <col min="31" max="31" width="2.125" style="54" customWidth="1"/>
    <col min="32" max="32" width="1.75" style="54" customWidth="1"/>
    <col min="33" max="33" width="1.25" style="54" customWidth="1"/>
    <col min="34" max="34" width="1.5" style="159" customWidth="1"/>
    <col min="35" max="35" width="1.375" style="54" customWidth="1"/>
    <col min="36" max="39" width="1.5" style="54" customWidth="1"/>
    <col min="40" max="40" width="1.125" style="54" customWidth="1"/>
    <col min="41" max="41" width="1.75" style="54" customWidth="1"/>
    <col min="42" max="42" width="1.875" style="54" customWidth="1"/>
    <col min="43" max="43" width="1.125" style="54" customWidth="1"/>
    <col min="44" max="46" width="1.5" style="54" customWidth="1"/>
    <col min="47" max="47" width="1.25" style="54" customWidth="1"/>
    <col min="48" max="53" width="1.5" style="54" customWidth="1"/>
    <col min="54" max="54" width="1.25" style="54" customWidth="1"/>
    <col min="55" max="55" width="1.75" style="54" customWidth="1"/>
    <col min="56" max="58" width="1.375" style="54" customWidth="1"/>
    <col min="59" max="62" width="1.25" style="54" customWidth="1"/>
    <col min="63" max="63" width="1.625" style="54" customWidth="1"/>
    <col min="64" max="64" width="1.25" style="54" customWidth="1"/>
    <col min="65" max="65" width="1" style="54" customWidth="1"/>
    <col min="66" max="66" width="1.375" style="54" customWidth="1"/>
    <col min="67" max="67" width="2" style="54" customWidth="1"/>
    <col min="68" max="68" width="1.25" style="54" customWidth="1"/>
    <col min="69" max="70" width="1.625" style="54" customWidth="1"/>
    <col min="71" max="98" width="4.625" style="54" customWidth="1"/>
    <col min="99" max="16384" width="9" style="54"/>
  </cols>
  <sheetData>
    <row r="1" spans="1:82" ht="13.5" customHeight="1" x14ac:dyDescent="0.15">
      <c r="A1" s="379" t="s">
        <v>158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166"/>
    </row>
    <row r="2" spans="1:82" ht="14.2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166"/>
    </row>
    <row r="3" spans="1:82" s="58" customFormat="1" ht="24.95" customHeight="1" x14ac:dyDescent="0.15">
      <c r="A3" s="55"/>
      <c r="B3" s="55"/>
      <c r="C3" s="715" t="s">
        <v>212</v>
      </c>
      <c r="D3" s="716"/>
      <c r="E3" s="717"/>
      <c r="F3" s="56"/>
      <c r="G3" s="615"/>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57"/>
      <c r="BP3" s="57"/>
      <c r="BQ3" s="57"/>
      <c r="BR3" s="57"/>
    </row>
    <row r="4" spans="1:82" ht="12" customHeight="1" x14ac:dyDescent="0.15">
      <c r="A4" s="617"/>
      <c r="B4" s="617"/>
      <c r="C4" s="617"/>
      <c r="D4" s="617"/>
      <c r="E4" s="617"/>
      <c r="F4" s="617"/>
      <c r="G4" s="617"/>
      <c r="H4" s="617"/>
      <c r="I4" s="617"/>
      <c r="J4" s="53"/>
      <c r="K4" s="53"/>
      <c r="L4" s="53"/>
      <c r="M4" s="53"/>
      <c r="N4" s="53"/>
      <c r="O4" s="53"/>
      <c r="P4" s="53"/>
      <c r="Q4" s="53"/>
      <c r="R4" s="53"/>
      <c r="S4" s="53"/>
      <c r="T4" s="53"/>
      <c r="U4" s="53"/>
      <c r="V4" s="53"/>
      <c r="W4" s="53"/>
      <c r="X4" s="53"/>
      <c r="Y4" s="53"/>
      <c r="Z4" s="53"/>
      <c r="AA4" s="53"/>
      <c r="AB4" s="53"/>
      <c r="AC4" s="53"/>
      <c r="AD4" s="53"/>
      <c r="AE4" s="53"/>
      <c r="AF4" s="53"/>
      <c r="AG4" s="53"/>
      <c r="AH4" s="59"/>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row>
    <row r="5" spans="1:82" ht="18" customHeight="1" x14ac:dyDescent="0.2">
      <c r="A5" s="617"/>
      <c r="B5" s="617"/>
      <c r="C5" s="617"/>
      <c r="D5" s="617"/>
      <c r="E5" s="617"/>
      <c r="F5" s="617"/>
      <c r="G5" s="617"/>
      <c r="H5" s="617"/>
      <c r="I5" s="617"/>
      <c r="J5" s="60"/>
      <c r="K5" s="60"/>
      <c r="L5" s="60"/>
      <c r="M5" s="60"/>
      <c r="N5" s="60"/>
      <c r="O5" s="60" t="s">
        <v>177</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53"/>
      <c r="BE5" s="53"/>
      <c r="BF5" s="53"/>
      <c r="BG5" s="53"/>
      <c r="BH5" s="53"/>
      <c r="BI5" s="53"/>
      <c r="BJ5" s="53"/>
      <c r="BK5" s="53"/>
      <c r="BL5" s="53"/>
      <c r="BM5" s="53"/>
      <c r="BN5" s="53"/>
      <c r="BO5" s="53"/>
      <c r="BP5" s="53"/>
      <c r="BQ5" s="53"/>
      <c r="BR5" s="53"/>
      <c r="BY5" s="61"/>
      <c r="BZ5" s="62"/>
      <c r="CA5" s="62"/>
      <c r="CB5" s="62"/>
      <c r="CC5" s="62"/>
      <c r="CD5" s="62"/>
    </row>
    <row r="6" spans="1:82" ht="7.5" customHeight="1" x14ac:dyDescent="0.2">
      <c r="A6" s="617"/>
      <c r="B6" s="617"/>
      <c r="C6" s="617"/>
      <c r="D6" s="617"/>
      <c r="E6" s="617"/>
      <c r="F6" s="617"/>
      <c r="G6" s="617"/>
      <c r="H6" s="617"/>
      <c r="I6" s="617"/>
      <c r="J6" s="63"/>
      <c r="K6" s="63"/>
      <c r="L6" s="63"/>
      <c r="M6" s="63"/>
      <c r="N6" s="63"/>
      <c r="O6" s="63"/>
      <c r="P6" s="63"/>
      <c r="Q6" s="63"/>
      <c r="R6" s="63"/>
      <c r="S6" s="63"/>
      <c r="T6" s="63"/>
      <c r="U6" s="64"/>
      <c r="V6" s="63"/>
      <c r="W6" s="63"/>
      <c r="X6" s="63"/>
      <c r="Y6" s="63"/>
      <c r="Z6" s="63"/>
      <c r="AA6" s="63"/>
      <c r="AB6" s="63"/>
      <c r="AC6" s="63"/>
      <c r="AD6" s="63"/>
      <c r="AE6" s="63"/>
      <c r="AF6" s="63"/>
      <c r="AG6" s="63"/>
      <c r="AH6" s="65"/>
      <c r="AI6" s="63"/>
      <c r="AJ6" s="63"/>
      <c r="AK6" s="63"/>
      <c r="AL6" s="63"/>
      <c r="AM6" s="63"/>
      <c r="AN6" s="63"/>
      <c r="AO6" s="63"/>
      <c r="AP6" s="63"/>
      <c r="AQ6" s="63"/>
      <c r="AR6" s="63"/>
      <c r="AS6" s="63"/>
      <c r="AT6" s="63"/>
      <c r="AU6" s="63"/>
      <c r="AV6" s="63"/>
      <c r="AW6" s="63"/>
      <c r="AX6" s="63"/>
      <c r="AY6" s="63"/>
      <c r="AZ6" s="63"/>
      <c r="BA6" s="63"/>
      <c r="BB6" s="63"/>
      <c r="BC6" s="63"/>
      <c r="BD6" s="63"/>
      <c r="BE6" s="53"/>
      <c r="BF6" s="53"/>
      <c r="BG6" s="53"/>
      <c r="BH6" s="53"/>
      <c r="BI6" s="53"/>
      <c r="BJ6" s="53"/>
      <c r="BK6" s="53"/>
      <c r="BL6" s="53"/>
      <c r="BM6" s="53"/>
      <c r="BN6" s="53"/>
      <c r="BO6" s="53"/>
      <c r="BP6" s="53"/>
      <c r="BQ6" s="53"/>
      <c r="BR6" s="53"/>
      <c r="BY6" s="62"/>
      <c r="BZ6" s="62"/>
      <c r="CA6" s="62"/>
      <c r="CB6" s="62"/>
      <c r="CC6" s="62"/>
      <c r="CD6" s="62"/>
    </row>
    <row r="7" spans="1:82" ht="15.75" customHeight="1" x14ac:dyDescent="0.15">
      <c r="A7" s="617"/>
      <c r="B7" s="617"/>
      <c r="C7" s="617"/>
      <c r="D7" s="617"/>
      <c r="E7" s="617"/>
      <c r="F7" s="617"/>
      <c r="G7" s="617"/>
      <c r="H7" s="617"/>
      <c r="I7" s="617"/>
      <c r="J7" s="53"/>
      <c r="K7" s="713"/>
      <c r="L7" s="713"/>
      <c r="M7" s="713"/>
      <c r="N7" s="619"/>
      <c r="O7" s="619"/>
      <c r="P7" s="620" t="s">
        <v>17</v>
      </c>
      <c r="Q7" s="620"/>
      <c r="R7" s="714"/>
      <c r="S7" s="714"/>
      <c r="T7" s="66" t="s">
        <v>46</v>
      </c>
      <c r="U7" s="66"/>
      <c r="V7" s="66"/>
      <c r="W7" s="66"/>
      <c r="X7" s="66"/>
      <c r="Y7" s="66"/>
      <c r="Z7" s="66"/>
      <c r="AA7" s="66"/>
      <c r="AB7" s="66"/>
      <c r="AC7" s="66"/>
      <c r="AD7" s="66"/>
      <c r="AE7" s="66"/>
      <c r="AF7" s="66"/>
      <c r="AG7" s="66"/>
      <c r="AH7" s="66"/>
      <c r="AI7" s="66"/>
      <c r="AJ7" s="66"/>
      <c r="AK7" s="66"/>
      <c r="AL7" s="66"/>
      <c r="AM7" s="67"/>
      <c r="AN7" s="66"/>
      <c r="AO7" s="66"/>
      <c r="AP7" s="66"/>
      <c r="AQ7" s="66"/>
      <c r="AR7" s="66"/>
      <c r="AS7" s="66"/>
      <c r="AT7" s="68"/>
      <c r="AU7" s="69"/>
      <c r="AV7" s="69"/>
      <c r="AW7" s="69"/>
      <c r="AX7" s="69"/>
      <c r="AY7" s="69"/>
      <c r="AZ7" s="69"/>
      <c r="BA7" s="69"/>
      <c r="BB7" s="69"/>
      <c r="BC7" s="69"/>
      <c r="BD7" s="69"/>
      <c r="BE7" s="69"/>
      <c r="BF7" s="69"/>
      <c r="BG7" s="69"/>
      <c r="BH7" s="69"/>
      <c r="BI7" s="69"/>
      <c r="BJ7" s="69"/>
      <c r="BK7" s="69"/>
      <c r="BL7" s="69"/>
      <c r="BM7" s="69"/>
      <c r="BN7" s="53"/>
      <c r="BO7" s="53"/>
      <c r="BP7" s="53"/>
      <c r="BQ7" s="53"/>
      <c r="BR7" s="53"/>
      <c r="BY7" s="62"/>
      <c r="BZ7" s="62"/>
      <c r="CA7" s="62"/>
      <c r="CB7" s="62"/>
      <c r="CC7" s="62"/>
      <c r="CD7" s="62"/>
    </row>
    <row r="8" spans="1:82" ht="4.5" customHeight="1" x14ac:dyDescent="0.15">
      <c r="A8" s="617"/>
      <c r="B8" s="617"/>
      <c r="C8" s="617"/>
      <c r="D8" s="617"/>
      <c r="E8" s="617"/>
      <c r="F8" s="617"/>
      <c r="G8" s="617"/>
      <c r="H8" s="617"/>
      <c r="I8" s="617"/>
      <c r="J8" s="7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2"/>
      <c r="AN8" s="71"/>
      <c r="AO8" s="71"/>
      <c r="AP8" s="71"/>
      <c r="AQ8" s="71"/>
      <c r="AR8" s="71"/>
      <c r="AS8" s="71"/>
      <c r="AT8" s="73"/>
      <c r="AU8" s="74"/>
      <c r="AV8" s="74"/>
      <c r="AW8" s="74"/>
      <c r="AX8" s="74"/>
      <c r="AY8" s="74"/>
      <c r="AZ8" s="74"/>
      <c r="BA8" s="74"/>
      <c r="BB8" s="74"/>
      <c r="BC8" s="74"/>
      <c r="BD8" s="74"/>
      <c r="BE8" s="74"/>
      <c r="BF8" s="74"/>
      <c r="BG8" s="74"/>
      <c r="BH8" s="74"/>
      <c r="BI8" s="74"/>
      <c r="BJ8" s="74"/>
      <c r="BK8" s="69"/>
      <c r="BL8" s="69"/>
      <c r="BM8" s="69"/>
      <c r="BN8" s="53"/>
      <c r="BO8" s="53"/>
      <c r="BP8" s="53"/>
      <c r="BQ8" s="53"/>
      <c r="BR8" s="53"/>
    </row>
    <row r="9" spans="1:82" ht="12" customHeight="1" x14ac:dyDescent="0.15">
      <c r="A9" s="617"/>
      <c r="B9" s="617"/>
      <c r="C9" s="617"/>
      <c r="D9" s="617"/>
      <c r="E9" s="617"/>
      <c r="F9" s="617"/>
      <c r="G9" s="617"/>
      <c r="H9" s="617"/>
      <c r="I9" s="617"/>
      <c r="J9" s="718"/>
      <c r="K9" s="718"/>
      <c r="L9" s="718"/>
      <c r="M9" s="624"/>
      <c r="N9" s="624"/>
      <c r="O9" s="621" t="s">
        <v>17</v>
      </c>
      <c r="P9" s="621"/>
      <c r="Q9" s="622"/>
      <c r="R9" s="622"/>
      <c r="S9" s="621" t="s">
        <v>47</v>
      </c>
      <c r="T9" s="621"/>
      <c r="U9" s="622"/>
      <c r="V9" s="622"/>
      <c r="W9" s="621" t="s">
        <v>48</v>
      </c>
      <c r="X9" s="621"/>
      <c r="Y9" s="70"/>
      <c r="Z9" s="70"/>
      <c r="AA9" s="70"/>
      <c r="AB9" s="70"/>
      <c r="AC9" s="70"/>
      <c r="AD9" s="70"/>
      <c r="AE9" s="70"/>
      <c r="AF9" s="70"/>
      <c r="AG9" s="70"/>
      <c r="AH9" s="70"/>
      <c r="AI9" s="70"/>
      <c r="AJ9" s="70"/>
      <c r="AK9" s="70"/>
      <c r="AL9" s="70"/>
      <c r="AM9" s="70"/>
      <c r="AN9" s="591" t="s">
        <v>49</v>
      </c>
      <c r="AO9" s="591"/>
      <c r="AP9" s="591"/>
      <c r="AQ9" s="591"/>
      <c r="AR9" s="612" t="s">
        <v>213</v>
      </c>
      <c r="AS9" s="612"/>
      <c r="AT9" s="612"/>
      <c r="AU9" s="612"/>
      <c r="AV9" s="612"/>
      <c r="AW9" s="612"/>
      <c r="AX9" s="612"/>
      <c r="AY9" s="612"/>
      <c r="AZ9" s="612"/>
      <c r="BA9" s="612"/>
      <c r="BB9" s="612"/>
      <c r="BC9" s="612"/>
      <c r="BD9" s="612"/>
      <c r="BE9" s="612"/>
      <c r="BF9" s="612"/>
      <c r="BG9" s="612"/>
      <c r="BH9" s="612"/>
      <c r="BI9" s="612"/>
      <c r="BJ9" s="612"/>
      <c r="BK9" s="70"/>
      <c r="BL9" s="70"/>
      <c r="BM9" s="70"/>
      <c r="BN9" s="70"/>
      <c r="BO9" s="70"/>
      <c r="BP9" s="70"/>
      <c r="BQ9" s="53"/>
      <c r="BR9" s="53"/>
    </row>
    <row r="10" spans="1:82" ht="9.9499999999999993" customHeight="1" x14ac:dyDescent="0.15">
      <c r="A10" s="617"/>
      <c r="B10" s="617"/>
      <c r="C10" s="617"/>
      <c r="D10" s="617"/>
      <c r="E10" s="617"/>
      <c r="F10" s="617"/>
      <c r="G10" s="617"/>
      <c r="H10" s="617"/>
      <c r="I10" s="617"/>
      <c r="J10" s="718"/>
      <c r="K10" s="718"/>
      <c r="L10" s="718"/>
      <c r="M10" s="624"/>
      <c r="N10" s="624"/>
      <c r="O10" s="621"/>
      <c r="P10" s="621"/>
      <c r="Q10" s="622"/>
      <c r="R10" s="622"/>
      <c r="S10" s="621"/>
      <c r="T10" s="621"/>
      <c r="U10" s="622"/>
      <c r="V10" s="622"/>
      <c r="W10" s="621"/>
      <c r="X10" s="621"/>
      <c r="Y10" s="70"/>
      <c r="Z10" s="70"/>
      <c r="AA10" s="70"/>
      <c r="AB10" s="70"/>
      <c r="AC10" s="70"/>
      <c r="AD10" s="70"/>
      <c r="AE10" s="70"/>
      <c r="AF10" s="613" t="s">
        <v>50</v>
      </c>
      <c r="AG10" s="613"/>
      <c r="AH10" s="613"/>
      <c r="AI10" s="613"/>
      <c r="AJ10" s="613"/>
      <c r="AK10" s="613"/>
      <c r="AL10" s="613"/>
      <c r="AM10" s="70"/>
      <c r="AN10" s="591"/>
      <c r="AO10" s="591"/>
      <c r="AP10" s="591"/>
      <c r="AQ10" s="591"/>
      <c r="AR10" s="612"/>
      <c r="AS10" s="612"/>
      <c r="AT10" s="612"/>
      <c r="AU10" s="612"/>
      <c r="AV10" s="612"/>
      <c r="AW10" s="612"/>
      <c r="AX10" s="612"/>
      <c r="AY10" s="612"/>
      <c r="AZ10" s="612"/>
      <c r="BA10" s="612"/>
      <c r="BB10" s="612"/>
      <c r="BC10" s="612"/>
      <c r="BD10" s="612"/>
      <c r="BE10" s="612"/>
      <c r="BF10" s="612"/>
      <c r="BG10" s="612"/>
      <c r="BH10" s="612"/>
      <c r="BI10" s="612"/>
      <c r="BJ10" s="612"/>
      <c r="BK10" s="70"/>
      <c r="BL10" s="70"/>
      <c r="BM10" s="70"/>
      <c r="BN10" s="70"/>
      <c r="BO10" s="70"/>
      <c r="BP10" s="70"/>
      <c r="BQ10" s="53"/>
      <c r="BR10" s="53"/>
    </row>
    <row r="11" spans="1:82" ht="15" customHeight="1" thickBot="1" x14ac:dyDescent="0.2">
      <c r="A11" s="617"/>
      <c r="B11" s="617"/>
      <c r="C11" s="617"/>
      <c r="D11" s="617"/>
      <c r="E11" s="617"/>
      <c r="F11" s="617"/>
      <c r="G11" s="617"/>
      <c r="H11" s="617"/>
      <c r="I11" s="617"/>
      <c r="J11" s="70"/>
      <c r="K11" s="70"/>
      <c r="L11" s="70"/>
      <c r="M11" s="70"/>
      <c r="N11" s="70"/>
      <c r="O11" s="70"/>
      <c r="P11" s="70"/>
      <c r="Q11" s="70"/>
      <c r="R11" s="70"/>
      <c r="S11" s="70"/>
      <c r="T11" s="70"/>
      <c r="U11" s="70"/>
      <c r="V11" s="70"/>
      <c r="W11" s="70"/>
      <c r="X11" s="70"/>
      <c r="Y11" s="70"/>
      <c r="Z11" s="70"/>
      <c r="AA11" s="70"/>
      <c r="AB11" s="70"/>
      <c r="AC11" s="74"/>
      <c r="AD11" s="75"/>
      <c r="AE11" s="70"/>
      <c r="AF11" s="613"/>
      <c r="AG11" s="613"/>
      <c r="AH11" s="613"/>
      <c r="AI11" s="613"/>
      <c r="AJ11" s="613"/>
      <c r="AK11" s="613"/>
      <c r="AL11" s="613"/>
      <c r="AM11" s="70"/>
      <c r="AN11" s="384" t="s">
        <v>51</v>
      </c>
      <c r="AO11" s="384"/>
      <c r="AP11" s="384"/>
      <c r="AQ11" s="384"/>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53"/>
      <c r="BR11" s="53"/>
    </row>
    <row r="12" spans="1:82" ht="20.100000000000001" customHeight="1" thickBot="1" x14ac:dyDescent="0.2">
      <c r="A12" s="77"/>
      <c r="B12" s="77"/>
      <c r="C12" s="77"/>
      <c r="D12" s="77"/>
      <c r="E12" s="77"/>
      <c r="F12" s="77"/>
      <c r="G12" s="576" t="s">
        <v>52</v>
      </c>
      <c r="H12" s="577"/>
      <c r="I12" s="577"/>
      <c r="J12" s="577"/>
      <c r="K12" s="577"/>
      <c r="L12" s="577"/>
      <c r="M12" s="577"/>
      <c r="N12" s="577"/>
      <c r="O12" s="577"/>
      <c r="P12" s="578"/>
      <c r="Q12" s="586" t="s">
        <v>214</v>
      </c>
      <c r="R12" s="587"/>
      <c r="S12" s="587"/>
      <c r="T12" s="587"/>
      <c r="U12" s="587"/>
      <c r="V12" s="587"/>
      <c r="W12" s="587"/>
      <c r="X12" s="587"/>
      <c r="Y12" s="587"/>
      <c r="Z12" s="587"/>
      <c r="AA12" s="587"/>
      <c r="AB12" s="587"/>
      <c r="AC12" s="587"/>
      <c r="AD12" s="588"/>
      <c r="AE12" s="590" t="s">
        <v>53</v>
      </c>
      <c r="AF12" s="415"/>
      <c r="AG12" s="415"/>
      <c r="AH12" s="415"/>
      <c r="AI12" s="415"/>
      <c r="AJ12" s="415"/>
      <c r="AK12" s="415"/>
      <c r="AL12" s="415"/>
      <c r="AM12" s="415"/>
      <c r="AN12" s="591" t="s">
        <v>54</v>
      </c>
      <c r="AO12" s="591"/>
      <c r="AP12" s="591"/>
      <c r="AQ12" s="591"/>
      <c r="AR12" s="614" t="s">
        <v>215</v>
      </c>
      <c r="AS12" s="614"/>
      <c r="AT12" s="614"/>
      <c r="AU12" s="614"/>
      <c r="AV12" s="614"/>
      <c r="AW12" s="614"/>
      <c r="AX12" s="614"/>
      <c r="AY12" s="614"/>
      <c r="AZ12" s="614"/>
      <c r="BA12" s="614"/>
      <c r="BB12" s="614"/>
      <c r="BC12" s="614"/>
      <c r="BD12" s="614"/>
      <c r="BE12" s="614"/>
      <c r="BF12" s="614"/>
      <c r="BG12" s="614"/>
      <c r="BH12" s="614"/>
      <c r="BI12" s="614"/>
      <c r="BJ12" s="614"/>
      <c r="BK12" s="591"/>
      <c r="BL12" s="591"/>
      <c r="BM12" s="591"/>
      <c r="BN12" s="591"/>
      <c r="BO12" s="70"/>
      <c r="BP12" s="70"/>
      <c r="BQ12" s="53"/>
      <c r="BR12" s="53"/>
    </row>
    <row r="13" spans="1:82" ht="15" customHeight="1" thickBot="1" x14ac:dyDescent="0.2">
      <c r="A13" s="77"/>
      <c r="B13" s="77"/>
      <c r="C13" s="77"/>
      <c r="D13" s="77"/>
      <c r="E13" s="77"/>
      <c r="F13" s="77"/>
      <c r="G13" s="576" t="s">
        <v>55</v>
      </c>
      <c r="H13" s="577"/>
      <c r="I13" s="577"/>
      <c r="J13" s="577"/>
      <c r="K13" s="577"/>
      <c r="L13" s="577"/>
      <c r="M13" s="577"/>
      <c r="N13" s="577"/>
      <c r="O13" s="577"/>
      <c r="P13" s="578"/>
      <c r="Q13" s="579" t="s">
        <v>216</v>
      </c>
      <c r="R13" s="580"/>
      <c r="S13" s="580"/>
      <c r="T13" s="580"/>
      <c r="U13" s="580"/>
      <c r="V13" s="580"/>
      <c r="W13" s="580"/>
      <c r="X13" s="580"/>
      <c r="Y13" s="580"/>
      <c r="Z13" s="580"/>
      <c r="AA13" s="580"/>
      <c r="AB13" s="580"/>
      <c r="AC13" s="580"/>
      <c r="AD13" s="581"/>
      <c r="AE13" s="70"/>
      <c r="AF13" s="70"/>
      <c r="AG13" s="70"/>
      <c r="AH13" s="70"/>
      <c r="AI13" s="70"/>
      <c r="AJ13" s="70"/>
      <c r="AK13" s="70"/>
      <c r="AL13" s="78" t="s">
        <v>56</v>
      </c>
      <c r="AM13" s="78"/>
      <c r="AN13" s="78"/>
      <c r="AO13" s="78"/>
      <c r="AP13" s="78"/>
      <c r="AQ13" s="79"/>
      <c r="AR13" s="585"/>
      <c r="AS13" s="585"/>
      <c r="AT13" s="585"/>
      <c r="AU13" s="585"/>
      <c r="AV13" s="585"/>
      <c r="AW13" s="585"/>
      <c r="AX13" s="585"/>
      <c r="AY13" s="585"/>
      <c r="AZ13" s="585"/>
      <c r="BA13" s="585"/>
      <c r="BB13" s="585"/>
      <c r="BC13" s="585"/>
      <c r="BD13" s="585"/>
      <c r="BE13" s="585"/>
      <c r="BF13" s="585"/>
      <c r="BG13" s="585"/>
      <c r="BH13" s="585"/>
      <c r="BI13" s="585"/>
      <c r="BJ13" s="585"/>
      <c r="BK13" s="74" t="s">
        <v>57</v>
      </c>
      <c r="BL13" s="70"/>
      <c r="BM13" s="70"/>
      <c r="BN13" s="70"/>
      <c r="BO13" s="70"/>
      <c r="BP13" s="70"/>
      <c r="BQ13" s="53"/>
      <c r="BR13" s="53"/>
    </row>
    <row r="14" spans="1:82" ht="7.7" customHeight="1" thickBot="1" x14ac:dyDescent="0.2">
      <c r="A14" s="77"/>
      <c r="B14" s="77"/>
      <c r="C14" s="77"/>
      <c r="D14" s="77"/>
      <c r="E14" s="77"/>
      <c r="F14" s="77"/>
      <c r="G14" s="576"/>
      <c r="H14" s="577"/>
      <c r="I14" s="577"/>
      <c r="J14" s="577"/>
      <c r="K14" s="577"/>
      <c r="L14" s="577"/>
      <c r="M14" s="577"/>
      <c r="N14" s="577"/>
      <c r="O14" s="577"/>
      <c r="P14" s="578"/>
      <c r="Q14" s="582"/>
      <c r="R14" s="583"/>
      <c r="S14" s="583"/>
      <c r="T14" s="583"/>
      <c r="U14" s="583"/>
      <c r="V14" s="583"/>
      <c r="W14" s="583"/>
      <c r="X14" s="583"/>
      <c r="Y14" s="583"/>
      <c r="Z14" s="583"/>
      <c r="AA14" s="583"/>
      <c r="AB14" s="583"/>
      <c r="AC14" s="583"/>
      <c r="AD14" s="584"/>
      <c r="AE14" s="80"/>
      <c r="AF14" s="81"/>
      <c r="AG14" s="81"/>
      <c r="AH14" s="82"/>
      <c r="AI14" s="83"/>
      <c r="AJ14" s="83"/>
      <c r="AK14" s="82"/>
      <c r="AL14" s="76"/>
      <c r="AM14" s="76"/>
      <c r="AN14" s="76"/>
      <c r="AO14" s="76"/>
      <c r="AP14" s="76"/>
      <c r="AQ14" s="76"/>
      <c r="AR14" s="84"/>
      <c r="AS14" s="84"/>
      <c r="AT14" s="84"/>
      <c r="AU14" s="84"/>
      <c r="AV14" s="84"/>
      <c r="AW14" s="84"/>
      <c r="AX14" s="84"/>
      <c r="AY14" s="84"/>
      <c r="AZ14" s="84"/>
      <c r="BA14" s="84"/>
      <c r="BB14" s="84"/>
      <c r="BC14" s="84"/>
      <c r="BD14" s="84"/>
      <c r="BE14" s="84"/>
      <c r="BF14" s="84"/>
      <c r="BG14" s="84"/>
      <c r="BH14" s="84"/>
      <c r="BI14" s="84"/>
      <c r="BJ14" s="84"/>
      <c r="BK14" s="85"/>
      <c r="BL14" s="70"/>
      <c r="BM14" s="70"/>
      <c r="BN14" s="70"/>
      <c r="BO14" s="53"/>
      <c r="BP14" s="53"/>
      <c r="BQ14" s="53"/>
      <c r="BR14" s="53"/>
    </row>
    <row r="15" spans="1:82" ht="13.5" customHeight="1" thickBot="1" x14ac:dyDescent="0.2">
      <c r="A15" s="53"/>
      <c r="B15" s="53"/>
      <c r="C15" s="576" t="s">
        <v>58</v>
      </c>
      <c r="D15" s="577"/>
      <c r="E15" s="589"/>
      <c r="F15" s="53"/>
      <c r="G15" s="481" t="s">
        <v>59</v>
      </c>
      <c r="H15" s="482"/>
      <c r="I15" s="482"/>
      <c r="J15" s="482"/>
      <c r="K15" s="482"/>
      <c r="L15" s="482"/>
      <c r="M15" s="482"/>
      <c r="N15" s="482"/>
      <c r="O15" s="482"/>
      <c r="P15" s="483"/>
      <c r="Q15" s="535"/>
      <c r="R15" s="536"/>
      <c r="S15" s="698" t="s">
        <v>274</v>
      </c>
      <c r="T15" s="698"/>
      <c r="U15" s="536" t="s">
        <v>17</v>
      </c>
      <c r="V15" s="698">
        <v>3</v>
      </c>
      <c r="W15" s="698"/>
      <c r="X15" s="536" t="s">
        <v>18</v>
      </c>
      <c r="Y15" s="712">
        <v>1</v>
      </c>
      <c r="Z15" s="712"/>
      <c r="AA15" s="86" t="s">
        <v>19</v>
      </c>
      <c r="AB15" s="86" t="s">
        <v>60</v>
      </c>
      <c r="AC15" s="86"/>
      <c r="AD15" s="87"/>
      <c r="AE15" s="535" t="s">
        <v>37</v>
      </c>
      <c r="AF15" s="536"/>
      <c r="AG15" s="705"/>
      <c r="AH15" s="705"/>
      <c r="AI15" s="536" t="s">
        <v>17</v>
      </c>
      <c r="AJ15" s="705"/>
      <c r="AK15" s="705"/>
      <c r="AL15" s="536" t="s">
        <v>18</v>
      </c>
      <c r="AM15" s="711"/>
      <c r="AN15" s="711"/>
      <c r="AO15" s="86" t="s">
        <v>19</v>
      </c>
      <c r="AP15" s="86" t="s">
        <v>60</v>
      </c>
      <c r="AQ15" s="86"/>
      <c r="AR15" s="87"/>
      <c r="AS15" s="535" t="s">
        <v>37</v>
      </c>
      <c r="AT15" s="536"/>
      <c r="AU15" s="592"/>
      <c r="AV15" s="592"/>
      <c r="AW15" s="536" t="s">
        <v>17</v>
      </c>
      <c r="AX15" s="592"/>
      <c r="AY15" s="592"/>
      <c r="AZ15" s="536" t="s">
        <v>18</v>
      </c>
      <c r="BA15" s="707"/>
      <c r="BB15" s="707"/>
      <c r="BC15" s="86" t="s">
        <v>19</v>
      </c>
      <c r="BD15" s="86" t="s">
        <v>60</v>
      </c>
      <c r="BE15" s="86"/>
      <c r="BF15" s="88"/>
      <c r="BG15" s="594" t="s">
        <v>61</v>
      </c>
      <c r="BH15" s="595"/>
      <c r="BI15" s="595"/>
      <c r="BJ15" s="595"/>
      <c r="BK15" s="595"/>
      <c r="BL15" s="595"/>
      <c r="BM15" s="595"/>
      <c r="BN15" s="595"/>
      <c r="BO15" s="595"/>
      <c r="BP15" s="596"/>
      <c r="BQ15" s="53"/>
      <c r="BR15" s="53"/>
    </row>
    <row r="16" spans="1:82" ht="13.5" customHeight="1" x14ac:dyDescent="0.15">
      <c r="A16" s="53"/>
      <c r="B16" s="53"/>
      <c r="C16" s="53"/>
      <c r="D16" s="603">
        <v>980000</v>
      </c>
      <c r="E16" s="604"/>
      <c r="F16" s="89"/>
      <c r="G16" s="519"/>
      <c r="H16" s="520"/>
      <c r="I16" s="520"/>
      <c r="J16" s="520"/>
      <c r="K16" s="520"/>
      <c r="L16" s="520"/>
      <c r="M16" s="520"/>
      <c r="N16" s="520"/>
      <c r="O16" s="520"/>
      <c r="P16" s="521"/>
      <c r="Q16" s="538"/>
      <c r="R16" s="539"/>
      <c r="S16" s="699"/>
      <c r="T16" s="699"/>
      <c r="U16" s="539"/>
      <c r="V16" s="699"/>
      <c r="W16" s="699"/>
      <c r="X16" s="539"/>
      <c r="Y16" s="607">
        <v>31</v>
      </c>
      <c r="Z16" s="607"/>
      <c r="AA16" s="90" t="s">
        <v>19</v>
      </c>
      <c r="AB16" s="90" t="s">
        <v>62</v>
      </c>
      <c r="AC16" s="90"/>
      <c r="AD16" s="91"/>
      <c r="AE16" s="538"/>
      <c r="AF16" s="539"/>
      <c r="AG16" s="706"/>
      <c r="AH16" s="706"/>
      <c r="AI16" s="539"/>
      <c r="AJ16" s="706"/>
      <c r="AK16" s="706"/>
      <c r="AL16" s="539"/>
      <c r="AM16" s="709"/>
      <c r="AN16" s="709"/>
      <c r="AO16" s="90" t="s">
        <v>19</v>
      </c>
      <c r="AP16" s="90" t="s">
        <v>62</v>
      </c>
      <c r="AQ16" s="90"/>
      <c r="AR16" s="91"/>
      <c r="AS16" s="538"/>
      <c r="AT16" s="539"/>
      <c r="AU16" s="593"/>
      <c r="AV16" s="593"/>
      <c r="AW16" s="539"/>
      <c r="AX16" s="593"/>
      <c r="AY16" s="593"/>
      <c r="AZ16" s="539"/>
      <c r="BA16" s="710"/>
      <c r="BB16" s="710"/>
      <c r="BC16" s="90" t="s">
        <v>19</v>
      </c>
      <c r="BD16" s="90" t="s">
        <v>62</v>
      </c>
      <c r="BE16" s="90"/>
      <c r="BF16" s="92"/>
      <c r="BG16" s="597"/>
      <c r="BH16" s="598"/>
      <c r="BI16" s="598"/>
      <c r="BJ16" s="598"/>
      <c r="BK16" s="598"/>
      <c r="BL16" s="598"/>
      <c r="BM16" s="598"/>
      <c r="BN16" s="598"/>
      <c r="BO16" s="598"/>
      <c r="BP16" s="599"/>
      <c r="BQ16" s="53"/>
      <c r="BR16" s="53"/>
    </row>
    <row r="17" spans="1:70" ht="15" customHeight="1" outlineLevel="1" thickBot="1" x14ac:dyDescent="0.2">
      <c r="A17" s="53"/>
      <c r="B17" s="53"/>
      <c r="C17" s="53"/>
      <c r="D17" s="605"/>
      <c r="E17" s="606"/>
      <c r="F17" s="89"/>
      <c r="G17" s="609" t="s">
        <v>63</v>
      </c>
      <c r="H17" s="610"/>
      <c r="I17" s="610"/>
      <c r="J17" s="610"/>
      <c r="K17" s="610"/>
      <c r="L17" s="610"/>
      <c r="M17" s="610"/>
      <c r="N17" s="610"/>
      <c r="O17" s="610"/>
      <c r="P17" s="611"/>
      <c r="Q17" s="564" t="s">
        <v>64</v>
      </c>
      <c r="R17" s="541"/>
      <c r="S17" s="708">
        <v>22</v>
      </c>
      <c r="T17" s="708"/>
      <c r="U17" s="708"/>
      <c r="V17" s="708"/>
      <c r="W17" s="708"/>
      <c r="X17" s="708"/>
      <c r="Y17" s="708"/>
      <c r="Z17" s="708"/>
      <c r="AA17" s="708"/>
      <c r="AB17" s="708"/>
      <c r="AC17" s="541" t="s">
        <v>48</v>
      </c>
      <c r="AD17" s="553"/>
      <c r="AE17" s="564" t="s">
        <v>65</v>
      </c>
      <c r="AF17" s="541"/>
      <c r="AG17" s="704"/>
      <c r="AH17" s="704"/>
      <c r="AI17" s="704"/>
      <c r="AJ17" s="704"/>
      <c r="AK17" s="704"/>
      <c r="AL17" s="704"/>
      <c r="AM17" s="704"/>
      <c r="AN17" s="704"/>
      <c r="AO17" s="704"/>
      <c r="AP17" s="704"/>
      <c r="AQ17" s="541" t="s">
        <v>48</v>
      </c>
      <c r="AR17" s="553"/>
      <c r="AS17" s="564" t="s">
        <v>66</v>
      </c>
      <c r="AT17" s="541"/>
      <c r="AU17" s="554"/>
      <c r="AV17" s="554"/>
      <c r="AW17" s="554"/>
      <c r="AX17" s="554"/>
      <c r="AY17" s="554"/>
      <c r="AZ17" s="554"/>
      <c r="BA17" s="554"/>
      <c r="BB17" s="554"/>
      <c r="BC17" s="554"/>
      <c r="BD17" s="554"/>
      <c r="BE17" s="541" t="s">
        <v>48</v>
      </c>
      <c r="BF17" s="542"/>
      <c r="BG17" s="597"/>
      <c r="BH17" s="598"/>
      <c r="BI17" s="598"/>
      <c r="BJ17" s="598"/>
      <c r="BK17" s="598"/>
      <c r="BL17" s="598"/>
      <c r="BM17" s="598"/>
      <c r="BN17" s="598"/>
      <c r="BO17" s="598"/>
      <c r="BP17" s="599"/>
      <c r="BQ17" s="53"/>
      <c r="BR17" s="53"/>
    </row>
    <row r="18" spans="1:70" ht="12" customHeight="1" outlineLevel="1" thickBot="1" x14ac:dyDescent="0.2">
      <c r="A18" s="53"/>
      <c r="B18" s="53"/>
      <c r="C18" s="543" t="s">
        <v>159</v>
      </c>
      <c r="D18" s="544"/>
      <c r="E18" s="545"/>
      <c r="F18" s="53"/>
      <c r="G18" s="519" t="s">
        <v>210</v>
      </c>
      <c r="H18" s="520"/>
      <c r="I18" s="520"/>
      <c r="J18" s="520"/>
      <c r="K18" s="520"/>
      <c r="L18" s="520"/>
      <c r="M18" s="520"/>
      <c r="N18" s="520"/>
      <c r="O18" s="520"/>
      <c r="P18" s="521"/>
      <c r="Q18" s="198"/>
      <c r="R18" s="197"/>
      <c r="S18" s="708">
        <v>10</v>
      </c>
      <c r="T18" s="708"/>
      <c r="U18" s="708"/>
      <c r="V18" s="708"/>
      <c r="W18" s="708"/>
      <c r="X18" s="708"/>
      <c r="Y18" s="708"/>
      <c r="Z18" s="708"/>
      <c r="AA18" s="708"/>
      <c r="AB18" s="708"/>
      <c r="AC18" s="541" t="s">
        <v>67</v>
      </c>
      <c r="AD18" s="553"/>
      <c r="AE18" s="210"/>
      <c r="AF18" s="211"/>
      <c r="AG18" s="704"/>
      <c r="AH18" s="704"/>
      <c r="AI18" s="704"/>
      <c r="AJ18" s="704"/>
      <c r="AK18" s="704"/>
      <c r="AL18" s="704"/>
      <c r="AM18" s="704"/>
      <c r="AN18" s="704"/>
      <c r="AO18" s="704"/>
      <c r="AP18" s="704"/>
      <c r="AQ18" s="541" t="s">
        <v>67</v>
      </c>
      <c r="AR18" s="553"/>
      <c r="AS18" s="212"/>
      <c r="AT18" s="212"/>
      <c r="AU18" s="554"/>
      <c r="AV18" s="554"/>
      <c r="AW18" s="554"/>
      <c r="AX18" s="554"/>
      <c r="AY18" s="554"/>
      <c r="AZ18" s="554"/>
      <c r="BA18" s="554"/>
      <c r="BB18" s="554"/>
      <c r="BC18" s="554"/>
      <c r="BD18" s="554"/>
      <c r="BE18" s="541" t="s">
        <v>67</v>
      </c>
      <c r="BF18" s="542"/>
      <c r="BG18" s="600"/>
      <c r="BH18" s="601"/>
      <c r="BI18" s="601"/>
      <c r="BJ18" s="601"/>
      <c r="BK18" s="601"/>
      <c r="BL18" s="601"/>
      <c r="BM18" s="601"/>
      <c r="BN18" s="601"/>
      <c r="BO18" s="601"/>
      <c r="BP18" s="602"/>
      <c r="BQ18" s="53"/>
      <c r="BR18" s="53"/>
    </row>
    <row r="19" spans="1:70" ht="12" customHeight="1" outlineLevel="1" thickBot="1" x14ac:dyDescent="0.2">
      <c r="A19" s="53"/>
      <c r="B19" s="53"/>
      <c r="C19" s="546"/>
      <c r="D19" s="547"/>
      <c r="E19" s="548"/>
      <c r="F19" s="53"/>
      <c r="G19" s="519" t="s">
        <v>211</v>
      </c>
      <c r="H19" s="520"/>
      <c r="I19" s="520"/>
      <c r="J19" s="520"/>
      <c r="K19" s="520"/>
      <c r="L19" s="520"/>
      <c r="M19" s="520"/>
      <c r="N19" s="520"/>
      <c r="O19" s="520"/>
      <c r="P19" s="521"/>
      <c r="Q19" s="202"/>
      <c r="R19" s="203"/>
      <c r="S19" s="708">
        <v>0</v>
      </c>
      <c r="T19" s="708"/>
      <c r="U19" s="708"/>
      <c r="V19" s="708"/>
      <c r="W19" s="708"/>
      <c r="X19" s="708"/>
      <c r="Y19" s="708"/>
      <c r="Z19" s="708"/>
      <c r="AA19" s="708"/>
      <c r="AB19" s="708"/>
      <c r="AC19" s="541" t="s">
        <v>67</v>
      </c>
      <c r="AD19" s="553"/>
      <c r="AE19" s="204"/>
      <c r="AF19" s="205"/>
      <c r="AG19" s="704"/>
      <c r="AH19" s="704"/>
      <c r="AI19" s="704"/>
      <c r="AJ19" s="704"/>
      <c r="AK19" s="704"/>
      <c r="AL19" s="704"/>
      <c r="AM19" s="704"/>
      <c r="AN19" s="704"/>
      <c r="AO19" s="704"/>
      <c r="AP19" s="704"/>
      <c r="AQ19" s="541" t="s">
        <v>67</v>
      </c>
      <c r="AR19" s="553"/>
      <c r="AS19" s="117"/>
      <c r="AT19" s="117"/>
      <c r="AU19" s="206"/>
      <c r="AV19" s="206"/>
      <c r="AW19" s="206"/>
      <c r="AX19" s="206"/>
      <c r="AY19" s="206"/>
      <c r="AZ19" s="206"/>
      <c r="BA19" s="206"/>
      <c r="BB19" s="206"/>
      <c r="BC19" s="206"/>
      <c r="BD19" s="206"/>
      <c r="BE19" s="203"/>
      <c r="BF19" s="207"/>
      <c r="BG19" s="208"/>
      <c r="BH19" s="199"/>
      <c r="BI19" s="199"/>
      <c r="BJ19" s="199"/>
      <c r="BK19" s="199"/>
      <c r="BL19" s="199"/>
      <c r="BM19" s="199"/>
      <c r="BN19" s="199"/>
      <c r="BO19" s="199"/>
      <c r="BP19" s="209"/>
      <c r="BQ19" s="53"/>
      <c r="BR19" s="53"/>
    </row>
    <row r="20" spans="1:70" ht="12" customHeight="1" outlineLevel="1" thickBot="1" x14ac:dyDescent="0.2">
      <c r="A20" s="53"/>
      <c r="B20" s="53"/>
      <c r="C20" s="549"/>
      <c r="D20" s="550"/>
      <c r="E20" s="551"/>
      <c r="F20" s="53"/>
      <c r="G20" s="528" t="s">
        <v>68</v>
      </c>
      <c r="H20" s="529"/>
      <c r="I20" s="529"/>
      <c r="J20" s="529"/>
      <c r="K20" s="529"/>
      <c r="L20" s="529"/>
      <c r="M20" s="529"/>
      <c r="N20" s="529"/>
      <c r="O20" s="529"/>
      <c r="P20" s="530"/>
      <c r="Q20" s="531" t="s">
        <v>69</v>
      </c>
      <c r="R20" s="468"/>
      <c r="S20" s="468"/>
      <c r="T20" s="468"/>
      <c r="U20" s="468"/>
      <c r="V20" s="468"/>
      <c r="W20" s="468"/>
      <c r="X20" s="468"/>
      <c r="Y20" s="468"/>
      <c r="Z20" s="468"/>
      <c r="AA20" s="468"/>
      <c r="AB20" s="468"/>
      <c r="AC20" s="468"/>
      <c r="AD20" s="532"/>
      <c r="AE20" s="531" t="s">
        <v>69</v>
      </c>
      <c r="AF20" s="468"/>
      <c r="AG20" s="468"/>
      <c r="AH20" s="468"/>
      <c r="AI20" s="468"/>
      <c r="AJ20" s="468"/>
      <c r="AK20" s="468"/>
      <c r="AL20" s="468"/>
      <c r="AM20" s="468"/>
      <c r="AN20" s="468"/>
      <c r="AO20" s="468"/>
      <c r="AP20" s="468"/>
      <c r="AQ20" s="468"/>
      <c r="AR20" s="532"/>
      <c r="AS20" s="535" t="s">
        <v>69</v>
      </c>
      <c r="AT20" s="536"/>
      <c r="AU20" s="536"/>
      <c r="AV20" s="536"/>
      <c r="AW20" s="536"/>
      <c r="AX20" s="536"/>
      <c r="AY20" s="536"/>
      <c r="AZ20" s="536"/>
      <c r="BA20" s="536"/>
      <c r="BB20" s="536"/>
      <c r="BC20" s="536"/>
      <c r="BD20" s="536"/>
      <c r="BE20" s="536"/>
      <c r="BF20" s="537"/>
      <c r="BG20" s="525" t="s">
        <v>70</v>
      </c>
      <c r="BH20" s="526"/>
      <c r="BI20" s="526"/>
      <c r="BJ20" s="526"/>
      <c r="BK20" s="526"/>
      <c r="BL20" s="526"/>
      <c r="BM20" s="526"/>
      <c r="BN20" s="526"/>
      <c r="BO20" s="526"/>
      <c r="BP20" s="527"/>
      <c r="BQ20" s="53"/>
      <c r="BR20" s="53"/>
    </row>
    <row r="21" spans="1:70" ht="12" customHeight="1" outlineLevel="1" x14ac:dyDescent="0.15">
      <c r="A21" s="555" t="s">
        <v>71</v>
      </c>
      <c r="B21" s="555"/>
      <c r="C21" s="555"/>
      <c r="D21" s="556">
        <v>22</v>
      </c>
      <c r="E21" s="557"/>
      <c r="F21" s="89"/>
      <c r="G21" s="519" t="s">
        <v>72</v>
      </c>
      <c r="H21" s="520"/>
      <c r="I21" s="520"/>
      <c r="J21" s="521"/>
      <c r="K21" s="427" t="s">
        <v>73</v>
      </c>
      <c r="L21" s="412"/>
      <c r="M21" s="412"/>
      <c r="N21" s="412"/>
      <c r="O21" s="412"/>
      <c r="P21" s="413"/>
      <c r="Q21" s="533"/>
      <c r="R21" s="469"/>
      <c r="S21" s="469"/>
      <c r="T21" s="469"/>
      <c r="U21" s="469"/>
      <c r="V21" s="469"/>
      <c r="W21" s="469"/>
      <c r="X21" s="469"/>
      <c r="Y21" s="469"/>
      <c r="Z21" s="469"/>
      <c r="AA21" s="469"/>
      <c r="AB21" s="469"/>
      <c r="AC21" s="469"/>
      <c r="AD21" s="534"/>
      <c r="AE21" s="533"/>
      <c r="AF21" s="469"/>
      <c r="AG21" s="469"/>
      <c r="AH21" s="469"/>
      <c r="AI21" s="469"/>
      <c r="AJ21" s="469"/>
      <c r="AK21" s="469"/>
      <c r="AL21" s="469"/>
      <c r="AM21" s="469"/>
      <c r="AN21" s="469"/>
      <c r="AO21" s="469"/>
      <c r="AP21" s="469"/>
      <c r="AQ21" s="469"/>
      <c r="AR21" s="534"/>
      <c r="AS21" s="538"/>
      <c r="AT21" s="539"/>
      <c r="AU21" s="539"/>
      <c r="AV21" s="539"/>
      <c r="AW21" s="539"/>
      <c r="AX21" s="539"/>
      <c r="AY21" s="539"/>
      <c r="AZ21" s="539"/>
      <c r="BA21" s="539"/>
      <c r="BB21" s="539"/>
      <c r="BC21" s="539"/>
      <c r="BD21" s="539"/>
      <c r="BE21" s="539"/>
      <c r="BF21" s="540"/>
      <c r="BG21" s="525"/>
      <c r="BH21" s="526"/>
      <c r="BI21" s="526"/>
      <c r="BJ21" s="526"/>
      <c r="BK21" s="526"/>
      <c r="BL21" s="526"/>
      <c r="BM21" s="526"/>
      <c r="BN21" s="526"/>
      <c r="BO21" s="526"/>
      <c r="BP21" s="527"/>
      <c r="BQ21" s="53"/>
      <c r="BR21" s="53"/>
    </row>
    <row r="22" spans="1:70" ht="15" customHeight="1" outlineLevel="1" thickBot="1" x14ac:dyDescent="0.2">
      <c r="A22" s="53"/>
      <c r="B22" s="53"/>
      <c r="C22" s="53"/>
      <c r="D22" s="558"/>
      <c r="E22" s="559"/>
      <c r="F22" s="89"/>
      <c r="G22" s="519" t="s">
        <v>74</v>
      </c>
      <c r="H22" s="520"/>
      <c r="I22" s="520"/>
      <c r="J22" s="521"/>
      <c r="K22" s="522">
        <v>380000</v>
      </c>
      <c r="L22" s="523"/>
      <c r="M22" s="523"/>
      <c r="N22" s="523"/>
      <c r="O22" s="523"/>
      <c r="P22" s="524"/>
      <c r="Q22" s="491">
        <f>IF(K22="","",(ROUNDDOWN($K22*S$18/10*S$17/$D$21,0)))</f>
        <v>380000</v>
      </c>
      <c r="R22" s="492"/>
      <c r="S22" s="492"/>
      <c r="T22" s="492"/>
      <c r="U22" s="492"/>
      <c r="V22" s="492"/>
      <c r="W22" s="492"/>
      <c r="X22" s="492"/>
      <c r="Y22" s="492"/>
      <c r="Z22" s="492"/>
      <c r="AA22" s="492"/>
      <c r="AB22" s="492"/>
      <c r="AC22" s="489" t="s">
        <v>20</v>
      </c>
      <c r="AD22" s="490"/>
      <c r="AE22" s="491">
        <f>IF(K22="","",(ROUNDDOWN($K22*AG18/10*AG17/D21,0)))</f>
        <v>0</v>
      </c>
      <c r="AF22" s="492"/>
      <c r="AG22" s="492"/>
      <c r="AH22" s="492"/>
      <c r="AI22" s="492"/>
      <c r="AJ22" s="492"/>
      <c r="AK22" s="492"/>
      <c r="AL22" s="492"/>
      <c r="AM22" s="492"/>
      <c r="AN22" s="492"/>
      <c r="AO22" s="492"/>
      <c r="AP22" s="492"/>
      <c r="AQ22" s="489" t="s">
        <v>20</v>
      </c>
      <c r="AR22" s="490"/>
      <c r="AS22" s="491"/>
      <c r="AT22" s="492"/>
      <c r="AU22" s="492"/>
      <c r="AV22" s="492"/>
      <c r="AW22" s="492"/>
      <c r="AX22" s="492"/>
      <c r="AY22" s="492"/>
      <c r="AZ22" s="492"/>
      <c r="BA22" s="492"/>
      <c r="BB22" s="492"/>
      <c r="BC22" s="492"/>
      <c r="BD22" s="492"/>
      <c r="BE22" s="489" t="s">
        <v>20</v>
      </c>
      <c r="BF22" s="493"/>
      <c r="BG22" s="93"/>
      <c r="BH22" s="94"/>
      <c r="BI22" s="94"/>
      <c r="BJ22" s="94"/>
      <c r="BK22" s="94"/>
      <c r="BL22" s="94"/>
      <c r="BM22" s="94"/>
      <c r="BN22" s="94"/>
      <c r="BO22" s="94"/>
      <c r="BP22" s="95"/>
      <c r="BQ22" s="53"/>
      <c r="BR22" s="53"/>
    </row>
    <row r="23" spans="1:70" ht="15" customHeight="1" outlineLevel="1" x14ac:dyDescent="0.15">
      <c r="A23" s="53"/>
      <c r="B23" s="53"/>
      <c r="C23" s="514"/>
      <c r="D23" s="514"/>
      <c r="E23" s="514"/>
      <c r="F23" s="96"/>
      <c r="G23" s="515" t="s">
        <v>75</v>
      </c>
      <c r="H23" s="412"/>
      <c r="I23" s="412"/>
      <c r="J23" s="413"/>
      <c r="K23" s="516"/>
      <c r="L23" s="517"/>
      <c r="M23" s="517"/>
      <c r="N23" s="517"/>
      <c r="O23" s="517"/>
      <c r="P23" s="518"/>
      <c r="Q23" s="491" t="str">
        <f>IF(K23="","",(ROUNDDOWN($K23*S$18/10*S$17/$D$21,0)))</f>
        <v/>
      </c>
      <c r="R23" s="492"/>
      <c r="S23" s="492"/>
      <c r="T23" s="492"/>
      <c r="U23" s="492"/>
      <c r="V23" s="492"/>
      <c r="W23" s="492"/>
      <c r="X23" s="492"/>
      <c r="Y23" s="492"/>
      <c r="Z23" s="492"/>
      <c r="AA23" s="492"/>
      <c r="AB23" s="492"/>
      <c r="AC23" s="489" t="s">
        <v>20</v>
      </c>
      <c r="AD23" s="490"/>
      <c r="AE23" s="491" t="str">
        <f>IF(K23="","",(ROUNDDOWN($K23*AG18/10*AG17/D21,0)))</f>
        <v/>
      </c>
      <c r="AF23" s="492"/>
      <c r="AG23" s="492"/>
      <c r="AH23" s="492"/>
      <c r="AI23" s="492"/>
      <c r="AJ23" s="492"/>
      <c r="AK23" s="492"/>
      <c r="AL23" s="492"/>
      <c r="AM23" s="492"/>
      <c r="AN23" s="492"/>
      <c r="AO23" s="492"/>
      <c r="AP23" s="492"/>
      <c r="AQ23" s="489" t="s">
        <v>20</v>
      </c>
      <c r="AR23" s="490"/>
      <c r="AS23" s="491"/>
      <c r="AT23" s="492"/>
      <c r="AU23" s="492"/>
      <c r="AV23" s="492"/>
      <c r="AW23" s="492"/>
      <c r="AX23" s="492"/>
      <c r="AY23" s="492"/>
      <c r="AZ23" s="492"/>
      <c r="BA23" s="492"/>
      <c r="BB23" s="492"/>
      <c r="BC23" s="492"/>
      <c r="BD23" s="492"/>
      <c r="BE23" s="489" t="s">
        <v>20</v>
      </c>
      <c r="BF23" s="493"/>
      <c r="BG23" s="504" t="s">
        <v>76</v>
      </c>
      <c r="BH23" s="505"/>
      <c r="BI23" s="505"/>
      <c r="BJ23" s="505"/>
      <c r="BK23" s="505"/>
      <c r="BL23" s="505"/>
      <c r="BM23" s="505"/>
      <c r="BN23" s="505"/>
      <c r="BO23" s="505"/>
      <c r="BP23" s="506"/>
      <c r="BQ23" s="53"/>
      <c r="BR23" s="53"/>
    </row>
    <row r="24" spans="1:70" ht="15" customHeight="1" outlineLevel="2" x14ac:dyDescent="0.15">
      <c r="A24" s="53"/>
      <c r="B24" s="53"/>
      <c r="C24" s="108"/>
      <c r="D24" s="507"/>
      <c r="E24" s="507"/>
      <c r="F24" s="160"/>
      <c r="G24" s="508"/>
      <c r="H24" s="509"/>
      <c r="I24" s="509"/>
      <c r="J24" s="510"/>
      <c r="K24" s="511"/>
      <c r="L24" s="512"/>
      <c r="M24" s="512"/>
      <c r="N24" s="512"/>
      <c r="O24" s="512"/>
      <c r="P24" s="513"/>
      <c r="Q24" s="491"/>
      <c r="R24" s="492"/>
      <c r="S24" s="492"/>
      <c r="T24" s="492"/>
      <c r="U24" s="492"/>
      <c r="V24" s="492"/>
      <c r="W24" s="492"/>
      <c r="X24" s="492"/>
      <c r="Y24" s="492"/>
      <c r="Z24" s="492"/>
      <c r="AA24" s="492"/>
      <c r="AB24" s="492"/>
      <c r="AC24" s="489" t="s">
        <v>20</v>
      </c>
      <c r="AD24" s="490"/>
      <c r="AE24" s="491"/>
      <c r="AF24" s="492"/>
      <c r="AG24" s="492"/>
      <c r="AH24" s="492"/>
      <c r="AI24" s="492"/>
      <c r="AJ24" s="492"/>
      <c r="AK24" s="492"/>
      <c r="AL24" s="492"/>
      <c r="AM24" s="492"/>
      <c r="AN24" s="492"/>
      <c r="AO24" s="492"/>
      <c r="AP24" s="492"/>
      <c r="AQ24" s="489" t="s">
        <v>20</v>
      </c>
      <c r="AR24" s="490"/>
      <c r="AS24" s="491"/>
      <c r="AT24" s="492"/>
      <c r="AU24" s="492"/>
      <c r="AV24" s="492"/>
      <c r="AW24" s="492"/>
      <c r="AX24" s="492"/>
      <c r="AY24" s="492"/>
      <c r="AZ24" s="492"/>
      <c r="BA24" s="492"/>
      <c r="BB24" s="492"/>
      <c r="BC24" s="492"/>
      <c r="BD24" s="492"/>
      <c r="BE24" s="489" t="s">
        <v>20</v>
      </c>
      <c r="BF24" s="493"/>
      <c r="BG24" s="504"/>
      <c r="BH24" s="505"/>
      <c r="BI24" s="505"/>
      <c r="BJ24" s="505"/>
      <c r="BK24" s="505"/>
      <c r="BL24" s="505"/>
      <c r="BM24" s="505"/>
      <c r="BN24" s="505"/>
      <c r="BO24" s="505"/>
      <c r="BP24" s="506"/>
      <c r="BQ24" s="53"/>
      <c r="BR24" s="53"/>
    </row>
    <row r="25" spans="1:70" ht="15" customHeight="1" outlineLevel="2" x14ac:dyDescent="0.15">
      <c r="A25" s="53"/>
      <c r="B25" s="53"/>
      <c r="C25" s="108"/>
      <c r="D25" s="507"/>
      <c r="E25" s="507"/>
      <c r="F25" s="160"/>
      <c r="G25" s="508"/>
      <c r="H25" s="509"/>
      <c r="I25" s="509"/>
      <c r="J25" s="510"/>
      <c r="K25" s="511"/>
      <c r="L25" s="512"/>
      <c r="M25" s="512"/>
      <c r="N25" s="512"/>
      <c r="O25" s="512"/>
      <c r="P25" s="513"/>
      <c r="Q25" s="491"/>
      <c r="R25" s="492"/>
      <c r="S25" s="492"/>
      <c r="T25" s="492"/>
      <c r="U25" s="492"/>
      <c r="V25" s="492"/>
      <c r="W25" s="492"/>
      <c r="X25" s="492"/>
      <c r="Y25" s="492"/>
      <c r="Z25" s="492"/>
      <c r="AA25" s="492"/>
      <c r="AB25" s="492"/>
      <c r="AC25" s="489" t="s">
        <v>20</v>
      </c>
      <c r="AD25" s="490"/>
      <c r="AE25" s="491"/>
      <c r="AF25" s="492"/>
      <c r="AG25" s="492"/>
      <c r="AH25" s="492"/>
      <c r="AI25" s="492"/>
      <c r="AJ25" s="492"/>
      <c r="AK25" s="492"/>
      <c r="AL25" s="492"/>
      <c r="AM25" s="492"/>
      <c r="AN25" s="492"/>
      <c r="AO25" s="492"/>
      <c r="AP25" s="492"/>
      <c r="AQ25" s="489" t="s">
        <v>20</v>
      </c>
      <c r="AR25" s="490"/>
      <c r="AS25" s="491"/>
      <c r="AT25" s="492"/>
      <c r="AU25" s="492"/>
      <c r="AV25" s="492"/>
      <c r="AW25" s="492"/>
      <c r="AX25" s="492"/>
      <c r="AY25" s="492"/>
      <c r="AZ25" s="492"/>
      <c r="BA25" s="492"/>
      <c r="BB25" s="492"/>
      <c r="BC25" s="492"/>
      <c r="BD25" s="492"/>
      <c r="BE25" s="489" t="s">
        <v>20</v>
      </c>
      <c r="BF25" s="493"/>
      <c r="BG25" s="504"/>
      <c r="BH25" s="505"/>
      <c r="BI25" s="505"/>
      <c r="BJ25" s="505"/>
      <c r="BK25" s="505"/>
      <c r="BL25" s="505"/>
      <c r="BM25" s="505"/>
      <c r="BN25" s="505"/>
      <c r="BO25" s="505"/>
      <c r="BP25" s="506"/>
      <c r="BQ25" s="53"/>
      <c r="BR25" s="53"/>
    </row>
    <row r="26" spans="1:70" ht="15" customHeight="1" outlineLevel="2" thickBot="1" x14ac:dyDescent="0.2">
      <c r="A26" s="53"/>
      <c r="B26" s="53"/>
      <c r="C26" s="53"/>
      <c r="D26" s="53"/>
      <c r="E26" s="164"/>
      <c r="F26" s="53"/>
      <c r="G26" s="501" t="s">
        <v>77</v>
      </c>
      <c r="H26" s="502"/>
      <c r="I26" s="502"/>
      <c r="J26" s="502"/>
      <c r="K26" s="502"/>
      <c r="L26" s="502"/>
      <c r="M26" s="502"/>
      <c r="N26" s="502"/>
      <c r="O26" s="502"/>
      <c r="P26" s="503"/>
      <c r="Q26" s="439" t="s">
        <v>78</v>
      </c>
      <c r="R26" s="440"/>
      <c r="S26" s="441">
        <f>IF(K22="","",SUM(Q22:AB25))</f>
        <v>380000</v>
      </c>
      <c r="T26" s="441"/>
      <c r="U26" s="441"/>
      <c r="V26" s="441"/>
      <c r="W26" s="441"/>
      <c r="X26" s="441"/>
      <c r="Y26" s="441"/>
      <c r="Z26" s="441"/>
      <c r="AA26" s="441"/>
      <c r="AB26" s="441"/>
      <c r="AC26" s="442" t="s">
        <v>20</v>
      </c>
      <c r="AD26" s="443"/>
      <c r="AE26" s="439" t="s">
        <v>79</v>
      </c>
      <c r="AF26" s="440"/>
      <c r="AG26" s="441">
        <f>IF(K22="","",SUM(AE22:AP25))</f>
        <v>0</v>
      </c>
      <c r="AH26" s="441"/>
      <c r="AI26" s="441"/>
      <c r="AJ26" s="441"/>
      <c r="AK26" s="441"/>
      <c r="AL26" s="441"/>
      <c r="AM26" s="441"/>
      <c r="AN26" s="441"/>
      <c r="AO26" s="441"/>
      <c r="AP26" s="441"/>
      <c r="AQ26" s="442" t="s">
        <v>20</v>
      </c>
      <c r="AR26" s="443"/>
      <c r="AS26" s="439" t="s">
        <v>80</v>
      </c>
      <c r="AT26" s="440"/>
      <c r="AU26" s="441"/>
      <c r="AV26" s="441"/>
      <c r="AW26" s="441"/>
      <c r="AX26" s="441"/>
      <c r="AY26" s="441"/>
      <c r="AZ26" s="441"/>
      <c r="BA26" s="441"/>
      <c r="BB26" s="441"/>
      <c r="BC26" s="441"/>
      <c r="BD26" s="441"/>
      <c r="BE26" s="442" t="s">
        <v>20</v>
      </c>
      <c r="BF26" s="446"/>
      <c r="BG26" s="97"/>
      <c r="BH26" s="98"/>
      <c r="BI26" s="98"/>
      <c r="BJ26" s="98"/>
      <c r="BK26" s="98"/>
      <c r="BL26" s="98"/>
      <c r="BM26" s="98"/>
      <c r="BN26" s="98"/>
      <c r="BO26" s="98"/>
      <c r="BP26" s="99"/>
      <c r="BQ26" s="53"/>
      <c r="BR26" s="53"/>
    </row>
    <row r="27" spans="1:70" ht="12" customHeight="1" outlineLevel="2" x14ac:dyDescent="0.15">
      <c r="A27" s="53"/>
      <c r="B27" s="53"/>
      <c r="C27" s="399"/>
      <c r="D27" s="399"/>
      <c r="E27" s="399"/>
      <c r="F27" s="53"/>
      <c r="G27" s="481" t="s">
        <v>81</v>
      </c>
      <c r="H27" s="482"/>
      <c r="I27" s="482"/>
      <c r="J27" s="482"/>
      <c r="K27" s="482"/>
      <c r="L27" s="482"/>
      <c r="M27" s="482"/>
      <c r="N27" s="482"/>
      <c r="O27" s="482"/>
      <c r="P27" s="483"/>
      <c r="Q27" s="464" t="s">
        <v>82</v>
      </c>
      <c r="R27" s="465"/>
      <c r="S27" s="465"/>
      <c r="T27" s="465"/>
      <c r="U27" s="465"/>
      <c r="V27" s="468" t="s">
        <v>83</v>
      </c>
      <c r="W27" s="470" t="s">
        <v>84</v>
      </c>
      <c r="X27" s="470"/>
      <c r="Y27" s="470"/>
      <c r="Z27" s="470"/>
      <c r="AA27" s="470"/>
      <c r="AB27" s="470"/>
      <c r="AC27" s="470"/>
      <c r="AD27" s="471"/>
      <c r="AE27" s="464" t="s">
        <v>82</v>
      </c>
      <c r="AF27" s="465"/>
      <c r="AG27" s="465"/>
      <c r="AH27" s="465"/>
      <c r="AI27" s="465"/>
      <c r="AJ27" s="468" t="s">
        <v>83</v>
      </c>
      <c r="AK27" s="470" t="s">
        <v>84</v>
      </c>
      <c r="AL27" s="470"/>
      <c r="AM27" s="470"/>
      <c r="AN27" s="470"/>
      <c r="AO27" s="470"/>
      <c r="AP27" s="470"/>
      <c r="AQ27" s="470"/>
      <c r="AR27" s="471"/>
      <c r="AS27" s="497" t="s">
        <v>82</v>
      </c>
      <c r="AT27" s="498"/>
      <c r="AU27" s="498"/>
      <c r="AV27" s="498"/>
      <c r="AW27" s="498"/>
      <c r="AX27" s="474" t="s">
        <v>83</v>
      </c>
      <c r="AY27" s="476" t="s">
        <v>84</v>
      </c>
      <c r="AZ27" s="476"/>
      <c r="BA27" s="476"/>
      <c r="BB27" s="476"/>
      <c r="BC27" s="476"/>
      <c r="BD27" s="476"/>
      <c r="BE27" s="477"/>
      <c r="BF27" s="478"/>
      <c r="BG27" s="494" t="s">
        <v>85</v>
      </c>
      <c r="BH27" s="495"/>
      <c r="BI27" s="495"/>
      <c r="BJ27" s="495"/>
      <c r="BK27" s="495"/>
      <c r="BL27" s="495"/>
      <c r="BM27" s="495"/>
      <c r="BN27" s="495"/>
      <c r="BO27" s="495"/>
      <c r="BP27" s="496"/>
      <c r="BQ27" s="53"/>
      <c r="BR27" s="53"/>
    </row>
    <row r="28" spans="1:70" ht="12" customHeight="1" outlineLevel="2" x14ac:dyDescent="0.15">
      <c r="A28" s="53"/>
      <c r="B28" s="53"/>
      <c r="C28" s="100"/>
      <c r="D28" s="484"/>
      <c r="E28" s="484"/>
      <c r="F28" s="53"/>
      <c r="G28" s="462" t="s">
        <v>72</v>
      </c>
      <c r="H28" s="414"/>
      <c r="I28" s="414"/>
      <c r="J28" s="414"/>
      <c r="K28" s="414"/>
      <c r="L28" s="463"/>
      <c r="M28" s="485" t="s">
        <v>240</v>
      </c>
      <c r="N28" s="486"/>
      <c r="O28" s="486"/>
      <c r="P28" s="487"/>
      <c r="Q28" s="466"/>
      <c r="R28" s="467"/>
      <c r="S28" s="467"/>
      <c r="T28" s="467"/>
      <c r="U28" s="467"/>
      <c r="V28" s="469"/>
      <c r="W28" s="472"/>
      <c r="X28" s="472"/>
      <c r="Y28" s="472"/>
      <c r="Z28" s="472"/>
      <c r="AA28" s="472"/>
      <c r="AB28" s="472"/>
      <c r="AC28" s="472"/>
      <c r="AD28" s="473"/>
      <c r="AE28" s="466"/>
      <c r="AF28" s="467"/>
      <c r="AG28" s="467"/>
      <c r="AH28" s="467"/>
      <c r="AI28" s="467"/>
      <c r="AJ28" s="469"/>
      <c r="AK28" s="472"/>
      <c r="AL28" s="472"/>
      <c r="AM28" s="472"/>
      <c r="AN28" s="472"/>
      <c r="AO28" s="472"/>
      <c r="AP28" s="472"/>
      <c r="AQ28" s="472"/>
      <c r="AR28" s="473"/>
      <c r="AS28" s="499"/>
      <c r="AT28" s="500"/>
      <c r="AU28" s="500"/>
      <c r="AV28" s="500"/>
      <c r="AW28" s="500"/>
      <c r="AX28" s="475"/>
      <c r="AY28" s="479"/>
      <c r="AZ28" s="479"/>
      <c r="BA28" s="479"/>
      <c r="BB28" s="479"/>
      <c r="BC28" s="479"/>
      <c r="BD28" s="479"/>
      <c r="BE28" s="479"/>
      <c r="BF28" s="480"/>
      <c r="BG28" s="101"/>
      <c r="BH28" s="102"/>
      <c r="BI28" s="102"/>
      <c r="BJ28" s="102"/>
      <c r="BK28" s="102"/>
      <c r="BL28" s="102"/>
      <c r="BM28" s="102"/>
      <c r="BN28" s="102"/>
      <c r="BO28" s="102"/>
      <c r="BP28" s="103"/>
      <c r="BQ28" s="53"/>
      <c r="BR28" s="53"/>
    </row>
    <row r="29" spans="1:70" ht="15" customHeight="1" outlineLevel="2" x14ac:dyDescent="0.15">
      <c r="A29" s="53"/>
      <c r="B29" s="53"/>
      <c r="C29" s="100"/>
      <c r="D29" s="484"/>
      <c r="E29" s="484"/>
      <c r="F29" s="53"/>
      <c r="G29" s="488" t="s">
        <v>160</v>
      </c>
      <c r="H29" s="451"/>
      <c r="I29" s="701" t="s">
        <v>207</v>
      </c>
      <c r="J29" s="702"/>
      <c r="K29" s="702"/>
      <c r="L29" s="703"/>
      <c r="M29" s="447">
        <v>50000</v>
      </c>
      <c r="N29" s="448"/>
      <c r="O29" s="448"/>
      <c r="P29" s="449"/>
      <c r="Q29" s="444">
        <f>IF(M29="","",$M29)</f>
        <v>50000</v>
      </c>
      <c r="R29" s="445"/>
      <c r="S29" s="445"/>
      <c r="T29" s="445"/>
      <c r="U29" s="445"/>
      <c r="V29" s="104" t="s">
        <v>218</v>
      </c>
      <c r="W29" s="433">
        <f>IF(M29="","",$S$19/10)</f>
        <v>0</v>
      </c>
      <c r="X29" s="433"/>
      <c r="Y29" s="104" t="s">
        <v>219</v>
      </c>
      <c r="Z29" s="434">
        <f>IF(M29="","",Q29*W29)</f>
        <v>0</v>
      </c>
      <c r="AA29" s="434"/>
      <c r="AB29" s="434"/>
      <c r="AC29" s="434"/>
      <c r="AD29" s="105" t="s">
        <v>20</v>
      </c>
      <c r="AE29" s="444"/>
      <c r="AF29" s="445"/>
      <c r="AG29" s="445"/>
      <c r="AH29" s="445"/>
      <c r="AI29" s="445"/>
      <c r="AJ29" s="104" t="s">
        <v>89</v>
      </c>
      <c r="AK29" s="433">
        <f>IF(M29="","",$AG$19/10)</f>
        <v>0</v>
      </c>
      <c r="AL29" s="433"/>
      <c r="AM29" s="104" t="s">
        <v>90</v>
      </c>
      <c r="AN29" s="434">
        <f>IF(M29="","",AE29*AK29)</f>
        <v>0</v>
      </c>
      <c r="AO29" s="434"/>
      <c r="AP29" s="434"/>
      <c r="AQ29" s="434"/>
      <c r="AR29" s="105" t="s">
        <v>20</v>
      </c>
      <c r="AS29" s="444"/>
      <c r="AT29" s="445"/>
      <c r="AU29" s="445"/>
      <c r="AV29" s="445"/>
      <c r="AW29" s="445"/>
      <c r="AX29" s="104" t="s">
        <v>89</v>
      </c>
      <c r="AY29" s="433"/>
      <c r="AZ29" s="433"/>
      <c r="BA29" s="104" t="s">
        <v>90</v>
      </c>
      <c r="BB29" s="434"/>
      <c r="BC29" s="434"/>
      <c r="BD29" s="434"/>
      <c r="BE29" s="434"/>
      <c r="BF29" s="106" t="s">
        <v>20</v>
      </c>
      <c r="BG29" s="107"/>
      <c r="BH29" s="108"/>
      <c r="BI29" s="108"/>
      <c r="BJ29" s="108"/>
      <c r="BK29" s="108"/>
      <c r="BL29" s="108"/>
      <c r="BM29" s="108"/>
      <c r="BN29" s="108"/>
      <c r="BO29" s="108"/>
      <c r="BP29" s="103"/>
      <c r="BQ29" s="53"/>
      <c r="BR29" s="53"/>
    </row>
    <row r="30" spans="1:70" ht="15" customHeight="1" outlineLevel="2" x14ac:dyDescent="0.15">
      <c r="A30" s="53"/>
      <c r="B30" s="53"/>
      <c r="C30" s="53"/>
      <c r="D30" s="53"/>
      <c r="E30" s="53"/>
      <c r="F30" s="53"/>
      <c r="G30" s="452"/>
      <c r="H30" s="453"/>
      <c r="I30" s="427" t="s">
        <v>208</v>
      </c>
      <c r="J30" s="412"/>
      <c r="K30" s="412"/>
      <c r="L30" s="413"/>
      <c r="M30" s="447">
        <v>350000</v>
      </c>
      <c r="N30" s="448"/>
      <c r="O30" s="448"/>
      <c r="P30" s="449"/>
      <c r="Q30" s="444">
        <f>IF(M30="","",$M30)</f>
        <v>350000</v>
      </c>
      <c r="R30" s="445"/>
      <c r="S30" s="445"/>
      <c r="T30" s="445"/>
      <c r="U30" s="445"/>
      <c r="V30" s="104" t="s">
        <v>92</v>
      </c>
      <c r="W30" s="433">
        <f>IF(M30="","",$S$19/10)</f>
        <v>0</v>
      </c>
      <c r="X30" s="433"/>
      <c r="Y30" s="104" t="s">
        <v>93</v>
      </c>
      <c r="Z30" s="434">
        <f>IF(M30="","",Q30*W30)</f>
        <v>0</v>
      </c>
      <c r="AA30" s="434"/>
      <c r="AB30" s="434"/>
      <c r="AC30" s="434"/>
      <c r="AD30" s="105" t="s">
        <v>20</v>
      </c>
      <c r="AE30" s="444"/>
      <c r="AF30" s="445"/>
      <c r="AG30" s="445"/>
      <c r="AH30" s="445"/>
      <c r="AI30" s="445"/>
      <c r="AJ30" s="104" t="s">
        <v>89</v>
      </c>
      <c r="AK30" s="433">
        <f>IF(M30="","",$AG$19/10)</f>
        <v>0</v>
      </c>
      <c r="AL30" s="433"/>
      <c r="AM30" s="104" t="s">
        <v>90</v>
      </c>
      <c r="AN30" s="434">
        <f>IF(M30="","",AE30*AK30)</f>
        <v>0</v>
      </c>
      <c r="AO30" s="434"/>
      <c r="AP30" s="434"/>
      <c r="AQ30" s="434"/>
      <c r="AR30" s="105" t="s">
        <v>20</v>
      </c>
      <c r="AS30" s="444"/>
      <c r="AT30" s="445"/>
      <c r="AU30" s="445"/>
      <c r="AV30" s="445"/>
      <c r="AW30" s="445"/>
      <c r="AX30" s="104" t="s">
        <v>89</v>
      </c>
      <c r="AY30" s="433"/>
      <c r="AZ30" s="433"/>
      <c r="BA30" s="104" t="s">
        <v>90</v>
      </c>
      <c r="BB30" s="434"/>
      <c r="BC30" s="434"/>
      <c r="BD30" s="434"/>
      <c r="BE30" s="434"/>
      <c r="BF30" s="106" t="s">
        <v>20</v>
      </c>
      <c r="BG30" s="107"/>
      <c r="BH30" s="108"/>
      <c r="BI30" s="108"/>
      <c r="BJ30" s="108"/>
      <c r="BK30" s="108"/>
      <c r="BL30" s="108"/>
      <c r="BM30" s="108"/>
      <c r="BN30" s="108"/>
      <c r="BO30" s="108"/>
      <c r="BP30" s="103"/>
      <c r="BQ30" s="53"/>
      <c r="BR30" s="53"/>
    </row>
    <row r="31" spans="1:70" ht="15" customHeight="1" outlineLevel="2" x14ac:dyDescent="0.15">
      <c r="A31" s="53"/>
      <c r="B31" s="53"/>
      <c r="C31" s="53"/>
      <c r="D31" s="53"/>
      <c r="E31" s="53"/>
      <c r="F31" s="53"/>
      <c r="G31" s="452"/>
      <c r="H31" s="453"/>
      <c r="I31" s="427" t="s">
        <v>209</v>
      </c>
      <c r="J31" s="412"/>
      <c r="K31" s="412"/>
      <c r="L31" s="413"/>
      <c r="M31" s="447">
        <v>200000</v>
      </c>
      <c r="N31" s="448"/>
      <c r="O31" s="448"/>
      <c r="P31" s="449"/>
      <c r="Q31" s="444">
        <f>IF(M31="","",$M31)</f>
        <v>200000</v>
      </c>
      <c r="R31" s="445"/>
      <c r="S31" s="445"/>
      <c r="T31" s="445"/>
      <c r="U31" s="445"/>
      <c r="V31" s="104" t="s">
        <v>89</v>
      </c>
      <c r="W31" s="433">
        <f>IF(M31="","",$S$19/10)</f>
        <v>0</v>
      </c>
      <c r="X31" s="433"/>
      <c r="Y31" s="104" t="s">
        <v>90</v>
      </c>
      <c r="Z31" s="434">
        <f>IF(M31="","",Q31*W31)</f>
        <v>0</v>
      </c>
      <c r="AA31" s="434"/>
      <c r="AB31" s="434"/>
      <c r="AC31" s="434"/>
      <c r="AD31" s="105" t="s">
        <v>20</v>
      </c>
      <c r="AE31" s="444"/>
      <c r="AF31" s="445"/>
      <c r="AG31" s="445"/>
      <c r="AH31" s="445"/>
      <c r="AI31" s="445"/>
      <c r="AJ31" s="104" t="s">
        <v>89</v>
      </c>
      <c r="AK31" s="433">
        <f>IF(M31="","",$AG$19/10)</f>
        <v>0</v>
      </c>
      <c r="AL31" s="433"/>
      <c r="AM31" s="104" t="s">
        <v>90</v>
      </c>
      <c r="AN31" s="434">
        <f>IF(M31="","",AE31*AK31)</f>
        <v>0</v>
      </c>
      <c r="AO31" s="434"/>
      <c r="AP31" s="434"/>
      <c r="AQ31" s="434"/>
      <c r="AR31" s="105" t="s">
        <v>20</v>
      </c>
      <c r="AS31" s="444"/>
      <c r="AT31" s="445"/>
      <c r="AU31" s="445"/>
      <c r="AV31" s="445"/>
      <c r="AW31" s="445"/>
      <c r="AX31" s="104" t="s">
        <v>89</v>
      </c>
      <c r="AY31" s="700"/>
      <c r="AZ31" s="700"/>
      <c r="BA31" s="104" t="s">
        <v>90</v>
      </c>
      <c r="BB31" s="434"/>
      <c r="BC31" s="434"/>
      <c r="BD31" s="434"/>
      <c r="BE31" s="434"/>
      <c r="BF31" s="106" t="s">
        <v>20</v>
      </c>
      <c r="BG31" s="107"/>
      <c r="BH31" s="108"/>
      <c r="BI31" s="108"/>
      <c r="BJ31" s="108"/>
      <c r="BK31" s="108"/>
      <c r="BL31" s="108"/>
      <c r="BM31" s="108"/>
      <c r="BN31" s="108"/>
      <c r="BO31" s="108"/>
      <c r="BP31" s="103"/>
      <c r="BQ31" s="53"/>
      <c r="BR31" s="53"/>
    </row>
    <row r="32" spans="1:70" ht="15" customHeight="1" outlineLevel="2" x14ac:dyDescent="0.15">
      <c r="A32" s="53"/>
      <c r="B32" s="53"/>
      <c r="C32" s="53"/>
      <c r="D32" s="53"/>
      <c r="E32" s="53"/>
      <c r="F32" s="53"/>
      <c r="G32" s="452"/>
      <c r="H32" s="453"/>
      <c r="I32" s="459"/>
      <c r="J32" s="460"/>
      <c r="K32" s="460"/>
      <c r="L32" s="461"/>
      <c r="M32" s="447"/>
      <c r="N32" s="448"/>
      <c r="O32" s="448"/>
      <c r="P32" s="449"/>
      <c r="Q32" s="444" t="str">
        <f>IF(M32="","",$M32)</f>
        <v/>
      </c>
      <c r="R32" s="445"/>
      <c r="S32" s="445"/>
      <c r="T32" s="445"/>
      <c r="U32" s="445"/>
      <c r="V32" s="104" t="s">
        <v>89</v>
      </c>
      <c r="W32" s="433" t="str">
        <f>IF(M32="","",$S$19/10)</f>
        <v/>
      </c>
      <c r="X32" s="433"/>
      <c r="Y32" s="104" t="s">
        <v>90</v>
      </c>
      <c r="Z32" s="434" t="str">
        <f>IF(M32="","",Q32*W32)</f>
        <v/>
      </c>
      <c r="AA32" s="434"/>
      <c r="AB32" s="434"/>
      <c r="AC32" s="434"/>
      <c r="AD32" s="105" t="s">
        <v>20</v>
      </c>
      <c r="AE32" s="444" t="str">
        <f>IF(M32="","",$M32)</f>
        <v/>
      </c>
      <c r="AF32" s="445"/>
      <c r="AG32" s="445"/>
      <c r="AH32" s="445"/>
      <c r="AI32" s="445"/>
      <c r="AJ32" s="104" t="s">
        <v>89</v>
      </c>
      <c r="AK32" s="433" t="str">
        <f>IF(M32="","",$AG$19/10)</f>
        <v/>
      </c>
      <c r="AL32" s="433"/>
      <c r="AM32" s="104" t="s">
        <v>90</v>
      </c>
      <c r="AN32" s="434" t="str">
        <f>IF(M32="","",AE32*AK32)</f>
        <v/>
      </c>
      <c r="AO32" s="434"/>
      <c r="AP32" s="434"/>
      <c r="AQ32" s="434"/>
      <c r="AR32" s="105" t="s">
        <v>20</v>
      </c>
      <c r="AS32" s="444"/>
      <c r="AT32" s="445"/>
      <c r="AU32" s="445"/>
      <c r="AV32" s="445"/>
      <c r="AW32" s="445"/>
      <c r="AX32" s="104" t="s">
        <v>89</v>
      </c>
      <c r="AY32" s="700"/>
      <c r="AZ32" s="700"/>
      <c r="BA32" s="104" t="s">
        <v>90</v>
      </c>
      <c r="BB32" s="434"/>
      <c r="BC32" s="434"/>
      <c r="BD32" s="434"/>
      <c r="BE32" s="434"/>
      <c r="BF32" s="106" t="s">
        <v>20</v>
      </c>
      <c r="BG32" s="107"/>
      <c r="BH32" s="102"/>
      <c r="BI32" s="102"/>
      <c r="BJ32" s="102"/>
      <c r="BK32" s="102"/>
      <c r="BL32" s="102"/>
      <c r="BM32" s="102"/>
      <c r="BN32" s="102"/>
      <c r="BO32" s="108"/>
      <c r="BP32" s="103"/>
      <c r="BQ32" s="53"/>
      <c r="BR32" s="53"/>
    </row>
    <row r="33" spans="1:70" ht="15" customHeight="1" outlineLevel="2" x14ac:dyDescent="0.15">
      <c r="A33" s="53"/>
      <c r="B33" s="53"/>
      <c r="C33" s="53"/>
      <c r="D33" s="53"/>
      <c r="E33" s="53"/>
      <c r="F33" s="53"/>
      <c r="G33" s="454"/>
      <c r="H33" s="455"/>
      <c r="I33" s="459"/>
      <c r="J33" s="460"/>
      <c r="K33" s="460"/>
      <c r="L33" s="461"/>
      <c r="M33" s="447"/>
      <c r="N33" s="448"/>
      <c r="O33" s="448"/>
      <c r="P33" s="449"/>
      <c r="Q33" s="444" t="str">
        <f>IF(M33="","",$M33)</f>
        <v/>
      </c>
      <c r="R33" s="445"/>
      <c r="S33" s="445"/>
      <c r="T33" s="445"/>
      <c r="U33" s="445"/>
      <c r="V33" s="104" t="s">
        <v>89</v>
      </c>
      <c r="W33" s="433" t="str">
        <f>IF(M33="","",$S$19/10)</f>
        <v/>
      </c>
      <c r="X33" s="433"/>
      <c r="Y33" s="104" t="s">
        <v>90</v>
      </c>
      <c r="Z33" s="434" t="str">
        <f>IF(M33="","",Q33*W33)</f>
        <v/>
      </c>
      <c r="AA33" s="434"/>
      <c r="AB33" s="434"/>
      <c r="AC33" s="434"/>
      <c r="AD33" s="105" t="s">
        <v>20</v>
      </c>
      <c r="AE33" s="444" t="str">
        <f>IF(M33="","",$M33)</f>
        <v/>
      </c>
      <c r="AF33" s="445"/>
      <c r="AG33" s="445"/>
      <c r="AH33" s="445"/>
      <c r="AI33" s="445"/>
      <c r="AJ33" s="104" t="s">
        <v>89</v>
      </c>
      <c r="AK33" s="433" t="str">
        <f>IF(M33="","",$AG$19/10)</f>
        <v/>
      </c>
      <c r="AL33" s="433"/>
      <c r="AM33" s="104" t="s">
        <v>90</v>
      </c>
      <c r="AN33" s="434" t="str">
        <f>IF(M33="","",AE33*AK33)</f>
        <v/>
      </c>
      <c r="AO33" s="434"/>
      <c r="AP33" s="434"/>
      <c r="AQ33" s="434"/>
      <c r="AR33" s="105" t="s">
        <v>20</v>
      </c>
      <c r="AS33" s="444"/>
      <c r="AT33" s="445"/>
      <c r="AU33" s="445"/>
      <c r="AV33" s="445"/>
      <c r="AW33" s="445"/>
      <c r="AX33" s="104" t="s">
        <v>89</v>
      </c>
      <c r="AY33" s="700"/>
      <c r="AZ33" s="700"/>
      <c r="BA33" s="104" t="s">
        <v>90</v>
      </c>
      <c r="BB33" s="434"/>
      <c r="BC33" s="434"/>
      <c r="BD33" s="434"/>
      <c r="BE33" s="434"/>
      <c r="BF33" s="106" t="s">
        <v>20</v>
      </c>
      <c r="BG33" s="107"/>
      <c r="BH33" s="102"/>
      <c r="BI33" s="102"/>
      <c r="BJ33" s="102"/>
      <c r="BK33" s="102"/>
      <c r="BL33" s="102"/>
      <c r="BM33" s="102"/>
      <c r="BN33" s="102"/>
      <c r="BO33" s="108"/>
      <c r="BP33" s="103"/>
      <c r="BQ33" s="53"/>
      <c r="BR33" s="53"/>
    </row>
    <row r="34" spans="1:70" ht="15" customHeight="1" outlineLevel="2" x14ac:dyDescent="0.15">
      <c r="A34" s="53"/>
      <c r="B34" s="53"/>
      <c r="C34" s="53"/>
      <c r="D34" s="53"/>
      <c r="E34" s="53"/>
      <c r="F34" s="53"/>
      <c r="G34" s="450" t="s">
        <v>161</v>
      </c>
      <c r="H34" s="451"/>
      <c r="I34" s="456"/>
      <c r="J34" s="457"/>
      <c r="K34" s="457"/>
      <c r="L34" s="458"/>
      <c r="M34" s="447"/>
      <c r="N34" s="448"/>
      <c r="O34" s="448"/>
      <c r="P34" s="449"/>
      <c r="Q34" s="444"/>
      <c r="R34" s="445"/>
      <c r="S34" s="445"/>
      <c r="T34" s="445"/>
      <c r="U34" s="445"/>
      <c r="V34" s="104" t="s">
        <v>241</v>
      </c>
      <c r="W34" s="700"/>
      <c r="X34" s="700"/>
      <c r="Y34" s="104" t="s">
        <v>242</v>
      </c>
      <c r="Z34" s="434"/>
      <c r="AA34" s="434"/>
      <c r="AB34" s="434"/>
      <c r="AC34" s="434"/>
      <c r="AD34" s="105" t="s">
        <v>20</v>
      </c>
      <c r="AE34" s="444"/>
      <c r="AF34" s="445"/>
      <c r="AG34" s="445"/>
      <c r="AH34" s="445"/>
      <c r="AI34" s="445"/>
      <c r="AJ34" s="104" t="s">
        <v>89</v>
      </c>
      <c r="AK34" s="700"/>
      <c r="AL34" s="700"/>
      <c r="AM34" s="104" t="s">
        <v>90</v>
      </c>
      <c r="AN34" s="434"/>
      <c r="AO34" s="434"/>
      <c r="AP34" s="434"/>
      <c r="AQ34" s="434"/>
      <c r="AR34" s="105" t="s">
        <v>20</v>
      </c>
      <c r="AS34" s="444"/>
      <c r="AT34" s="445"/>
      <c r="AU34" s="445"/>
      <c r="AV34" s="445"/>
      <c r="AW34" s="445"/>
      <c r="AX34" s="104" t="s">
        <v>89</v>
      </c>
      <c r="AY34" s="700"/>
      <c r="AZ34" s="700"/>
      <c r="BA34" s="104" t="s">
        <v>90</v>
      </c>
      <c r="BB34" s="434"/>
      <c r="BC34" s="434"/>
      <c r="BD34" s="434"/>
      <c r="BE34" s="434"/>
      <c r="BF34" s="106" t="s">
        <v>20</v>
      </c>
      <c r="BG34" s="107"/>
      <c r="BH34" s="102"/>
      <c r="BI34" s="102"/>
      <c r="BJ34" s="102"/>
      <c r="BK34" s="102"/>
      <c r="BL34" s="102"/>
      <c r="BM34" s="102"/>
      <c r="BN34" s="102"/>
      <c r="BO34" s="108"/>
      <c r="BP34" s="103"/>
      <c r="BQ34" s="53"/>
      <c r="BR34" s="53"/>
    </row>
    <row r="35" spans="1:70" ht="15" customHeight="1" outlineLevel="2" x14ac:dyDescent="0.15">
      <c r="A35" s="53"/>
      <c r="B35" s="53"/>
      <c r="C35" s="53"/>
      <c r="D35" s="53"/>
      <c r="E35" s="53"/>
      <c r="F35" s="53"/>
      <c r="G35" s="452"/>
      <c r="H35" s="453"/>
      <c r="I35" s="456"/>
      <c r="J35" s="457"/>
      <c r="K35" s="457"/>
      <c r="L35" s="458"/>
      <c r="M35" s="447"/>
      <c r="N35" s="448"/>
      <c r="O35" s="448"/>
      <c r="P35" s="449"/>
      <c r="Q35" s="444"/>
      <c r="R35" s="445"/>
      <c r="S35" s="445"/>
      <c r="T35" s="445"/>
      <c r="U35" s="445"/>
      <c r="V35" s="104" t="s">
        <v>89</v>
      </c>
      <c r="W35" s="700"/>
      <c r="X35" s="700"/>
      <c r="Y35" s="104" t="s">
        <v>90</v>
      </c>
      <c r="Z35" s="434"/>
      <c r="AA35" s="434"/>
      <c r="AB35" s="434"/>
      <c r="AC35" s="434"/>
      <c r="AD35" s="105" t="s">
        <v>20</v>
      </c>
      <c r="AE35" s="162"/>
      <c r="AF35" s="163"/>
      <c r="AG35" s="163"/>
      <c r="AH35" s="163"/>
      <c r="AI35" s="163"/>
      <c r="AJ35" s="104" t="s">
        <v>89</v>
      </c>
      <c r="AK35" s="700"/>
      <c r="AL35" s="700"/>
      <c r="AM35" s="104" t="s">
        <v>90</v>
      </c>
      <c r="AN35" s="434"/>
      <c r="AO35" s="434"/>
      <c r="AP35" s="434"/>
      <c r="AQ35" s="434"/>
      <c r="AR35" s="105" t="s">
        <v>20</v>
      </c>
      <c r="AS35" s="162"/>
      <c r="AT35" s="163"/>
      <c r="AU35" s="163"/>
      <c r="AV35" s="163"/>
      <c r="AW35" s="163"/>
      <c r="AX35" s="104" t="s">
        <v>89</v>
      </c>
      <c r="AY35" s="700"/>
      <c r="AZ35" s="700"/>
      <c r="BA35" s="104" t="s">
        <v>90</v>
      </c>
      <c r="BB35" s="434"/>
      <c r="BC35" s="434"/>
      <c r="BD35" s="434"/>
      <c r="BE35" s="434"/>
      <c r="BF35" s="105" t="s">
        <v>20</v>
      </c>
      <c r="BG35" s="107"/>
      <c r="BH35" s="102"/>
      <c r="BI35" s="102"/>
      <c r="BJ35" s="102"/>
      <c r="BK35" s="102"/>
      <c r="BL35" s="102"/>
      <c r="BM35" s="102"/>
      <c r="BN35" s="102"/>
      <c r="BO35" s="108"/>
      <c r="BP35" s="103"/>
      <c r="BQ35" s="53"/>
      <c r="BR35" s="53"/>
    </row>
    <row r="36" spans="1:70" ht="15" customHeight="1" outlineLevel="2" x14ac:dyDescent="0.15">
      <c r="A36" s="53"/>
      <c r="B36" s="53"/>
      <c r="C36" s="53"/>
      <c r="D36" s="53"/>
      <c r="E36" s="53"/>
      <c r="F36" s="53"/>
      <c r="G36" s="452"/>
      <c r="H36" s="453"/>
      <c r="I36" s="456"/>
      <c r="J36" s="457"/>
      <c r="K36" s="457"/>
      <c r="L36" s="458"/>
      <c r="M36" s="447"/>
      <c r="N36" s="448"/>
      <c r="O36" s="448"/>
      <c r="P36" s="449"/>
      <c r="Q36" s="444"/>
      <c r="R36" s="445"/>
      <c r="S36" s="445"/>
      <c r="T36" s="445"/>
      <c r="U36" s="445"/>
      <c r="V36" s="104" t="s">
        <v>89</v>
      </c>
      <c r="W36" s="700"/>
      <c r="X36" s="700"/>
      <c r="Y36" s="104" t="s">
        <v>90</v>
      </c>
      <c r="Z36" s="434"/>
      <c r="AA36" s="434"/>
      <c r="AB36" s="434"/>
      <c r="AC36" s="434"/>
      <c r="AD36" s="105" t="s">
        <v>20</v>
      </c>
      <c r="AE36" s="162"/>
      <c r="AF36" s="163"/>
      <c r="AG36" s="163"/>
      <c r="AH36" s="163"/>
      <c r="AI36" s="163"/>
      <c r="AJ36" s="104" t="s">
        <v>89</v>
      </c>
      <c r="AK36" s="700"/>
      <c r="AL36" s="700"/>
      <c r="AM36" s="104" t="s">
        <v>90</v>
      </c>
      <c r="AN36" s="434"/>
      <c r="AO36" s="434"/>
      <c r="AP36" s="434"/>
      <c r="AQ36" s="434"/>
      <c r="AR36" s="105" t="s">
        <v>20</v>
      </c>
      <c r="AS36" s="162"/>
      <c r="AT36" s="163"/>
      <c r="AU36" s="163"/>
      <c r="AV36" s="163"/>
      <c r="AW36" s="163"/>
      <c r="AX36" s="104" t="s">
        <v>89</v>
      </c>
      <c r="AY36" s="700"/>
      <c r="AZ36" s="700"/>
      <c r="BA36" s="104" t="s">
        <v>90</v>
      </c>
      <c r="BB36" s="434"/>
      <c r="BC36" s="434"/>
      <c r="BD36" s="434"/>
      <c r="BE36" s="434"/>
      <c r="BF36" s="105" t="s">
        <v>20</v>
      </c>
      <c r="BG36" s="107"/>
      <c r="BH36" s="102"/>
      <c r="BI36" s="102"/>
      <c r="BJ36" s="102"/>
      <c r="BK36" s="102"/>
      <c r="BL36" s="102"/>
      <c r="BM36" s="102"/>
      <c r="BN36" s="102"/>
      <c r="BO36" s="108"/>
      <c r="BP36" s="103"/>
      <c r="BQ36" s="53"/>
      <c r="BR36" s="53"/>
    </row>
    <row r="37" spans="1:70" ht="15" customHeight="1" outlineLevel="2" x14ac:dyDescent="0.15">
      <c r="A37" s="53"/>
      <c r="B37" s="53"/>
      <c r="C37" s="53"/>
      <c r="D37" s="53"/>
      <c r="E37" s="53"/>
      <c r="F37" s="53"/>
      <c r="G37" s="454"/>
      <c r="H37" s="455"/>
      <c r="I37" s="427" t="s">
        <v>164</v>
      </c>
      <c r="J37" s="412"/>
      <c r="K37" s="412"/>
      <c r="L37" s="413"/>
      <c r="M37" s="447"/>
      <c r="N37" s="448"/>
      <c r="O37" s="448"/>
      <c r="P37" s="449"/>
      <c r="Q37" s="444"/>
      <c r="R37" s="445"/>
      <c r="S37" s="445"/>
      <c r="T37" s="445"/>
      <c r="U37" s="445"/>
      <c r="V37" s="104" t="s">
        <v>95</v>
      </c>
      <c r="W37" s="433"/>
      <c r="X37" s="433"/>
      <c r="Y37" s="104" t="s">
        <v>96</v>
      </c>
      <c r="Z37" s="434"/>
      <c r="AA37" s="434"/>
      <c r="AB37" s="434"/>
      <c r="AC37" s="434"/>
      <c r="AD37" s="105" t="s">
        <v>20</v>
      </c>
      <c r="AE37" s="444"/>
      <c r="AF37" s="445"/>
      <c r="AG37" s="445"/>
      <c r="AH37" s="445"/>
      <c r="AI37" s="445"/>
      <c r="AJ37" s="104" t="s">
        <v>89</v>
      </c>
      <c r="AK37" s="433" t="str">
        <f>IF(AG$13="","",AG$14/10)</f>
        <v/>
      </c>
      <c r="AL37" s="433"/>
      <c r="AM37" s="104" t="s">
        <v>90</v>
      </c>
      <c r="AN37" s="434"/>
      <c r="AO37" s="434"/>
      <c r="AP37" s="434"/>
      <c r="AQ37" s="434"/>
      <c r="AR37" s="105" t="s">
        <v>20</v>
      </c>
      <c r="AS37" s="444"/>
      <c r="AT37" s="445"/>
      <c r="AU37" s="445"/>
      <c r="AV37" s="445"/>
      <c r="AW37" s="445"/>
      <c r="AX37" s="104" t="s">
        <v>89</v>
      </c>
      <c r="AY37" s="433" t="str">
        <f>IF(AU$13="","",AU$14/10)</f>
        <v/>
      </c>
      <c r="AZ37" s="433"/>
      <c r="BA37" s="104" t="s">
        <v>90</v>
      </c>
      <c r="BB37" s="434"/>
      <c r="BC37" s="434"/>
      <c r="BD37" s="434"/>
      <c r="BE37" s="434"/>
      <c r="BF37" s="105" t="s">
        <v>20</v>
      </c>
      <c r="BG37" s="107"/>
      <c r="BH37" s="108"/>
      <c r="BI37" s="108"/>
      <c r="BJ37" s="108"/>
      <c r="BK37" s="108"/>
      <c r="BL37" s="108"/>
      <c r="BM37" s="108"/>
      <c r="BN37" s="108"/>
      <c r="BO37" s="108"/>
      <c r="BP37" s="103"/>
      <c r="BQ37" s="53"/>
      <c r="BR37" s="53"/>
    </row>
    <row r="38" spans="1:70" ht="15" customHeight="1" outlineLevel="2" thickBot="1" x14ac:dyDescent="0.2">
      <c r="A38" s="53"/>
      <c r="B38" s="53"/>
      <c r="C38" s="53"/>
      <c r="D38" s="53"/>
      <c r="E38" s="53"/>
      <c r="F38" s="53"/>
      <c r="G38" s="436" t="s">
        <v>77</v>
      </c>
      <c r="H38" s="437"/>
      <c r="I38" s="437"/>
      <c r="J38" s="437"/>
      <c r="K38" s="437"/>
      <c r="L38" s="437"/>
      <c r="M38" s="437"/>
      <c r="N38" s="437"/>
      <c r="O38" s="437"/>
      <c r="P38" s="438"/>
      <c r="Q38" s="439" t="s">
        <v>97</v>
      </c>
      <c r="R38" s="440"/>
      <c r="S38" s="441">
        <f>IF(K22="","",(SUM(Z29:AC37)))</f>
        <v>0</v>
      </c>
      <c r="T38" s="441"/>
      <c r="U38" s="441"/>
      <c r="V38" s="441"/>
      <c r="W38" s="441"/>
      <c r="X38" s="441"/>
      <c r="Y38" s="441"/>
      <c r="Z38" s="441"/>
      <c r="AA38" s="441"/>
      <c r="AB38" s="441"/>
      <c r="AC38" s="442" t="s">
        <v>20</v>
      </c>
      <c r="AD38" s="443"/>
      <c r="AE38" s="439" t="s">
        <v>98</v>
      </c>
      <c r="AF38" s="440"/>
      <c r="AG38" s="441">
        <f>IF(K22="","",(SUM(AN29:AQ37)))</f>
        <v>0</v>
      </c>
      <c r="AH38" s="441"/>
      <c r="AI38" s="441"/>
      <c r="AJ38" s="441"/>
      <c r="AK38" s="441"/>
      <c r="AL38" s="441"/>
      <c r="AM38" s="441"/>
      <c r="AN38" s="441"/>
      <c r="AO38" s="441"/>
      <c r="AP38" s="441"/>
      <c r="AQ38" s="442" t="s">
        <v>20</v>
      </c>
      <c r="AR38" s="443"/>
      <c r="AS38" s="439" t="s">
        <v>99</v>
      </c>
      <c r="AT38" s="440"/>
      <c r="AU38" s="441"/>
      <c r="AV38" s="441"/>
      <c r="AW38" s="441"/>
      <c r="AX38" s="441"/>
      <c r="AY38" s="441"/>
      <c r="AZ38" s="441"/>
      <c r="BA38" s="441"/>
      <c r="BB38" s="441"/>
      <c r="BC38" s="441"/>
      <c r="BD38" s="441"/>
      <c r="BE38" s="442" t="s">
        <v>20</v>
      </c>
      <c r="BF38" s="446"/>
      <c r="BG38" s="109"/>
      <c r="BH38" s="110"/>
      <c r="BI38" s="110"/>
      <c r="BJ38" s="110"/>
      <c r="BK38" s="110"/>
      <c r="BL38" s="110"/>
      <c r="BM38" s="110"/>
      <c r="BN38" s="110"/>
      <c r="BO38" s="110"/>
      <c r="BP38" s="111"/>
      <c r="BQ38" s="53"/>
      <c r="BR38" s="53"/>
    </row>
    <row r="39" spans="1:70" ht="8.25" customHeight="1" outlineLevel="2" x14ac:dyDescent="0.15">
      <c r="A39" s="53"/>
      <c r="B39" s="70"/>
      <c r="C39" s="70"/>
      <c r="D39" s="70"/>
      <c r="E39" s="70"/>
      <c r="F39" s="70"/>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3"/>
      <c r="AI39" s="112"/>
      <c r="AJ39" s="112"/>
      <c r="AK39" s="112"/>
      <c r="AL39" s="112"/>
      <c r="AM39" s="114"/>
      <c r="AN39" s="114"/>
      <c r="AO39" s="114"/>
      <c r="AP39" s="114"/>
      <c r="AQ39" s="114"/>
      <c r="AR39" s="114"/>
      <c r="AS39" s="114"/>
      <c r="AT39" s="114"/>
      <c r="AU39" s="114"/>
      <c r="AV39" s="114"/>
      <c r="AW39" s="114"/>
      <c r="AX39" s="114"/>
      <c r="AY39" s="114"/>
      <c r="AZ39" s="114"/>
      <c r="BA39" s="114"/>
      <c r="BB39" s="114"/>
      <c r="BC39" s="114"/>
      <c r="BD39" s="114"/>
      <c r="BE39" s="114"/>
      <c r="BF39" s="114"/>
      <c r="BG39" s="112"/>
      <c r="BH39" s="70"/>
      <c r="BI39" s="70"/>
      <c r="BJ39" s="70"/>
      <c r="BK39" s="70"/>
      <c r="BL39" s="70"/>
      <c r="BM39" s="70"/>
      <c r="BN39" s="70"/>
      <c r="BO39" s="70"/>
      <c r="BP39" s="53"/>
      <c r="BQ39" s="53"/>
      <c r="BR39" s="53"/>
    </row>
    <row r="40" spans="1:70" ht="20.100000000000001" customHeight="1" outlineLevel="2" x14ac:dyDescent="0.15">
      <c r="A40" s="53"/>
      <c r="G40" s="435"/>
      <c r="H40" s="435"/>
      <c r="I40" s="435"/>
      <c r="J40" s="435"/>
      <c r="K40" s="435"/>
      <c r="L40" s="435"/>
      <c r="M40" s="435"/>
      <c r="N40" s="79"/>
      <c r="O40" s="115"/>
      <c r="P40" s="167"/>
      <c r="Q40" s="167"/>
      <c r="R40" s="115"/>
      <c r="S40" s="115"/>
      <c r="T40" s="116"/>
      <c r="U40" s="116"/>
      <c r="V40" s="116"/>
      <c r="W40" s="116"/>
      <c r="X40" s="116"/>
      <c r="Y40" s="116"/>
      <c r="Z40" s="116"/>
      <c r="AA40" s="116"/>
      <c r="AB40" s="117"/>
      <c r="AC40" s="100"/>
      <c r="AD40" s="100"/>
      <c r="AE40" s="100"/>
      <c r="AF40" s="118"/>
      <c r="AG40" s="100"/>
      <c r="AH40" s="119"/>
      <c r="AI40" s="100"/>
      <c r="AJ40" s="100"/>
      <c r="AK40" s="100"/>
      <c r="AL40" s="100"/>
      <c r="AM40" s="12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53"/>
    </row>
    <row r="41" spans="1:70" ht="9.9499999999999993" customHeight="1" outlineLevel="2" thickBot="1" x14ac:dyDescent="0.2">
      <c r="A41" s="122"/>
      <c r="B41" s="123"/>
      <c r="C41" s="123"/>
      <c r="D41" s="123"/>
      <c r="E41" s="123"/>
      <c r="F41" s="123"/>
      <c r="G41" s="124"/>
      <c r="H41" s="122"/>
      <c r="I41" s="122"/>
      <c r="J41" s="122"/>
      <c r="K41" s="122"/>
      <c r="L41" s="122"/>
      <c r="M41" s="122"/>
      <c r="N41" s="122"/>
      <c r="O41" s="122"/>
      <c r="P41" s="122"/>
      <c r="Q41" s="122"/>
      <c r="R41" s="122"/>
      <c r="S41" s="123"/>
      <c r="T41" s="123"/>
      <c r="U41" s="123"/>
      <c r="V41" s="123"/>
      <c r="W41" s="123"/>
      <c r="X41" s="123"/>
      <c r="Y41" s="123"/>
      <c r="Z41" s="123"/>
      <c r="AA41" s="123"/>
      <c r="AB41" s="123"/>
      <c r="AC41" s="123"/>
      <c r="AD41" s="123"/>
      <c r="AE41" s="124"/>
      <c r="AF41" s="124"/>
      <c r="AG41" s="124"/>
      <c r="AH41" s="125"/>
      <c r="AI41" s="124"/>
      <c r="AJ41" s="124"/>
      <c r="AK41" s="124"/>
      <c r="AL41" s="124"/>
      <c r="AM41" s="123"/>
      <c r="AN41" s="123"/>
      <c r="AO41" s="123"/>
      <c r="AP41" s="123"/>
      <c r="AQ41" s="123"/>
      <c r="AR41" s="123"/>
      <c r="AS41" s="123"/>
      <c r="AT41" s="123"/>
      <c r="AU41" s="123"/>
      <c r="AV41" s="123"/>
      <c r="AW41" s="123"/>
      <c r="AX41" s="123"/>
      <c r="AY41" s="123"/>
      <c r="AZ41" s="126"/>
      <c r="BA41" s="126"/>
      <c r="BB41" s="126"/>
      <c r="BC41" s="126"/>
      <c r="BD41" s="126"/>
      <c r="BE41" s="126"/>
      <c r="BF41" s="126"/>
      <c r="BG41" s="126"/>
      <c r="BH41" s="126"/>
      <c r="BI41" s="126"/>
      <c r="BJ41" s="126"/>
      <c r="BK41" s="126"/>
      <c r="BL41" s="126"/>
      <c r="BM41" s="126"/>
      <c r="BN41" s="126"/>
      <c r="BO41" s="126"/>
      <c r="BP41" s="123"/>
      <c r="BQ41" s="123"/>
      <c r="BR41" s="53"/>
    </row>
    <row r="42" spans="1:70" ht="9.9499999999999993" customHeight="1" thickTop="1" x14ac:dyDescent="0.15">
      <c r="A42" s="127"/>
      <c r="B42" s="127"/>
      <c r="C42" s="127"/>
      <c r="D42" s="127"/>
      <c r="E42" s="127"/>
      <c r="F42" s="127"/>
      <c r="G42" s="127"/>
      <c r="H42" s="127"/>
      <c r="I42" s="127"/>
      <c r="J42" s="127"/>
      <c r="K42" s="127"/>
      <c r="L42" s="127"/>
      <c r="M42" s="127"/>
      <c r="N42" s="127"/>
      <c r="O42" s="127"/>
      <c r="P42" s="127"/>
      <c r="Q42" s="127"/>
      <c r="R42" s="127"/>
      <c r="S42" s="127"/>
      <c r="T42" s="128"/>
      <c r="U42" s="128"/>
      <c r="V42" s="128"/>
      <c r="W42" s="128"/>
      <c r="X42" s="128"/>
      <c r="Y42" s="128"/>
      <c r="Z42" s="128"/>
      <c r="AA42" s="128"/>
      <c r="AB42" s="128"/>
      <c r="AC42" s="129"/>
      <c r="AD42" s="128"/>
      <c r="AE42" s="128"/>
      <c r="AF42" s="128"/>
      <c r="AG42" s="128"/>
      <c r="AH42" s="128"/>
      <c r="AI42" s="128"/>
      <c r="AJ42" s="128"/>
      <c r="AK42" s="128"/>
      <c r="AL42" s="128"/>
      <c r="AM42" s="128"/>
      <c r="AN42" s="128"/>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53"/>
    </row>
    <row r="43" spans="1:70" ht="15" customHeight="1" outlineLevel="2" x14ac:dyDescent="0.15">
      <c r="A43" s="130"/>
      <c r="B43" s="131" t="s">
        <v>100</v>
      </c>
      <c r="C43" s="131"/>
      <c r="D43" s="131"/>
      <c r="E43" s="131"/>
      <c r="F43" s="131"/>
      <c r="G43" s="131"/>
      <c r="H43" s="131"/>
      <c r="I43" s="131"/>
      <c r="J43" s="131"/>
      <c r="K43" s="131"/>
      <c r="L43" s="131"/>
      <c r="M43" s="131"/>
      <c r="N43" s="131"/>
      <c r="O43" s="131"/>
      <c r="P43" s="131"/>
      <c r="Q43" s="131"/>
      <c r="R43" s="131"/>
      <c r="S43" s="132"/>
      <c r="T43" s="432" t="s">
        <v>101</v>
      </c>
      <c r="U43" s="432"/>
      <c r="V43" s="432"/>
      <c r="W43" s="432"/>
      <c r="X43" s="432"/>
      <c r="Y43" s="432"/>
      <c r="Z43" s="432"/>
      <c r="AA43" s="432"/>
      <c r="AB43" s="432"/>
      <c r="AC43" s="432"/>
      <c r="AD43" s="432"/>
      <c r="AE43" s="432"/>
      <c r="AF43" s="432"/>
      <c r="AG43" s="432"/>
      <c r="AH43" s="432"/>
      <c r="AI43" s="432"/>
      <c r="AJ43" s="432"/>
      <c r="AK43" s="432"/>
      <c r="AL43" s="432"/>
      <c r="AM43" s="4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53"/>
      <c r="BO43" s="53"/>
      <c r="BP43" s="53"/>
      <c r="BQ43" s="53"/>
      <c r="BR43" s="53"/>
    </row>
    <row r="44" spans="1:70" ht="15" customHeight="1" outlineLevel="2" x14ac:dyDescent="0.15">
      <c r="A44" s="53"/>
      <c r="B44" s="70"/>
      <c r="C44" s="70"/>
      <c r="D44" s="70"/>
      <c r="E44" s="418" t="s">
        <v>102</v>
      </c>
      <c r="F44" s="419"/>
      <c r="G44" s="419"/>
      <c r="H44" s="420"/>
      <c r="I44" s="427" t="s">
        <v>103</v>
      </c>
      <c r="J44" s="412"/>
      <c r="K44" s="412"/>
      <c r="L44" s="412"/>
      <c r="M44" s="412"/>
      <c r="N44" s="412"/>
      <c r="O44" s="412"/>
      <c r="P44" s="413"/>
      <c r="Q44" s="427" t="s">
        <v>104</v>
      </c>
      <c r="R44" s="412"/>
      <c r="S44" s="412"/>
      <c r="T44" s="412"/>
      <c r="U44" s="412"/>
      <c r="V44" s="412"/>
      <c r="W44" s="428">
        <f>IF(K22="","",ROUNDDOWN(S26/S17,2))</f>
        <v>17272.72</v>
      </c>
      <c r="X44" s="428"/>
      <c r="Y44" s="428"/>
      <c r="Z44" s="428"/>
      <c r="AA44" s="428"/>
      <c r="AB44" s="428"/>
      <c r="AC44" s="412" t="s">
        <v>20</v>
      </c>
      <c r="AD44" s="413"/>
      <c r="AE44" s="427" t="s">
        <v>105</v>
      </c>
      <c r="AF44" s="412"/>
      <c r="AG44" s="412"/>
      <c r="AH44" s="412"/>
      <c r="AI44" s="412"/>
      <c r="AJ44" s="412"/>
      <c r="AK44" s="428"/>
      <c r="AL44" s="428"/>
      <c r="AM44" s="428"/>
      <c r="AN44" s="428"/>
      <c r="AO44" s="428"/>
      <c r="AP44" s="428"/>
      <c r="AQ44" s="412" t="s">
        <v>20</v>
      </c>
      <c r="AR44" s="413"/>
      <c r="AS44" s="427" t="s">
        <v>106</v>
      </c>
      <c r="AT44" s="412"/>
      <c r="AU44" s="412"/>
      <c r="AV44" s="412"/>
      <c r="AW44" s="412"/>
      <c r="AX44" s="412"/>
      <c r="AY44" s="431" t="str">
        <f>IF(AU$13="","",ROUNDDOWN(AU26/AU17,2))</f>
        <v/>
      </c>
      <c r="AZ44" s="431"/>
      <c r="BA44" s="431"/>
      <c r="BB44" s="431"/>
      <c r="BC44" s="431"/>
      <c r="BD44" s="431"/>
      <c r="BE44" s="431"/>
      <c r="BF44" s="412" t="s">
        <v>20</v>
      </c>
      <c r="BG44" s="413"/>
      <c r="BH44" s="70"/>
      <c r="BI44" s="70"/>
      <c r="BJ44" s="70"/>
      <c r="BK44" s="70"/>
      <c r="BL44" s="70"/>
      <c r="BM44" s="70"/>
      <c r="BN44" s="53"/>
      <c r="BO44" s="53"/>
      <c r="BP44" s="53"/>
      <c r="BQ44" s="53"/>
      <c r="BR44" s="53"/>
    </row>
    <row r="45" spans="1:70" ht="15" customHeight="1" outlineLevel="2" x14ac:dyDescent="0.15">
      <c r="A45" s="53"/>
      <c r="B45" s="70"/>
      <c r="C45" s="70"/>
      <c r="D45" s="70"/>
      <c r="E45" s="421"/>
      <c r="F45" s="422"/>
      <c r="G45" s="422"/>
      <c r="H45" s="423"/>
      <c r="I45" s="427" t="s">
        <v>107</v>
      </c>
      <c r="J45" s="412"/>
      <c r="K45" s="412"/>
      <c r="L45" s="412"/>
      <c r="M45" s="412"/>
      <c r="N45" s="412"/>
      <c r="O45" s="412"/>
      <c r="P45" s="413"/>
      <c r="Q45" s="427" t="s">
        <v>108</v>
      </c>
      <c r="R45" s="412"/>
      <c r="S45" s="412"/>
      <c r="T45" s="412"/>
      <c r="U45" s="412"/>
      <c r="V45" s="412"/>
      <c r="W45" s="428">
        <f>IF(K22="","",ROUNDDOWN(S38/22,2))</f>
        <v>0</v>
      </c>
      <c r="X45" s="428"/>
      <c r="Y45" s="428"/>
      <c r="Z45" s="428"/>
      <c r="AA45" s="428"/>
      <c r="AB45" s="428"/>
      <c r="AC45" s="412" t="s">
        <v>20</v>
      </c>
      <c r="AD45" s="413"/>
      <c r="AE45" s="427" t="s">
        <v>109</v>
      </c>
      <c r="AF45" s="412"/>
      <c r="AG45" s="412"/>
      <c r="AH45" s="412"/>
      <c r="AI45" s="412"/>
      <c r="AJ45" s="412"/>
      <c r="AK45" s="428"/>
      <c r="AL45" s="428"/>
      <c r="AM45" s="428"/>
      <c r="AN45" s="428"/>
      <c r="AO45" s="428"/>
      <c r="AP45" s="428"/>
      <c r="AQ45" s="412" t="s">
        <v>20</v>
      </c>
      <c r="AR45" s="413"/>
      <c r="AS45" s="427" t="s">
        <v>110</v>
      </c>
      <c r="AT45" s="412"/>
      <c r="AU45" s="412"/>
      <c r="AV45" s="412"/>
      <c r="AW45" s="412"/>
      <c r="AX45" s="412"/>
      <c r="AY45" s="431" t="str">
        <f>IF(AU$13="","",ROUNDDOWN(AU38/22,2))</f>
        <v/>
      </c>
      <c r="AZ45" s="431"/>
      <c r="BA45" s="431"/>
      <c r="BB45" s="431"/>
      <c r="BC45" s="431"/>
      <c r="BD45" s="431"/>
      <c r="BE45" s="431"/>
      <c r="BF45" s="412" t="s">
        <v>20</v>
      </c>
      <c r="BG45" s="413"/>
      <c r="BH45" s="70"/>
      <c r="BI45" s="70"/>
      <c r="BJ45" s="70"/>
      <c r="BK45" s="70"/>
      <c r="BL45" s="70"/>
      <c r="BM45" s="70"/>
      <c r="BN45" s="53"/>
      <c r="BO45" s="53"/>
      <c r="BP45" s="53"/>
      <c r="BQ45" s="53"/>
      <c r="BR45" s="53"/>
    </row>
    <row r="46" spans="1:70" ht="15" customHeight="1" outlineLevel="1" x14ac:dyDescent="0.15">
      <c r="A46" s="53"/>
      <c r="B46" s="70"/>
      <c r="C46" s="70"/>
      <c r="D46" s="70"/>
      <c r="E46" s="424"/>
      <c r="F46" s="425"/>
      <c r="G46" s="425"/>
      <c r="H46" s="426"/>
      <c r="I46" s="427" t="s">
        <v>111</v>
      </c>
      <c r="J46" s="412"/>
      <c r="K46" s="412"/>
      <c r="L46" s="412"/>
      <c r="M46" s="412"/>
      <c r="N46" s="412"/>
      <c r="O46" s="412"/>
      <c r="P46" s="413"/>
      <c r="Q46" s="427" t="s">
        <v>243</v>
      </c>
      <c r="R46" s="412"/>
      <c r="S46" s="412"/>
      <c r="T46" s="412"/>
      <c r="U46" s="412"/>
      <c r="V46" s="412"/>
      <c r="W46" s="430">
        <f>IF(K22="","",ROUNDDOWN(W44+W45,0))</f>
        <v>17272</v>
      </c>
      <c r="X46" s="430"/>
      <c r="Y46" s="430"/>
      <c r="Z46" s="430"/>
      <c r="AA46" s="430"/>
      <c r="AB46" s="430"/>
      <c r="AC46" s="412" t="s">
        <v>20</v>
      </c>
      <c r="AD46" s="413"/>
      <c r="AE46" s="427" t="s">
        <v>112</v>
      </c>
      <c r="AF46" s="412"/>
      <c r="AG46" s="412"/>
      <c r="AH46" s="412"/>
      <c r="AI46" s="412"/>
      <c r="AJ46" s="412"/>
      <c r="AK46" s="430">
        <f>IF(K22="","",ROUNDDOWN(AK44+AK45,0))</f>
        <v>0</v>
      </c>
      <c r="AL46" s="430"/>
      <c r="AM46" s="430"/>
      <c r="AN46" s="430"/>
      <c r="AO46" s="430"/>
      <c r="AP46" s="430"/>
      <c r="AQ46" s="412" t="s">
        <v>20</v>
      </c>
      <c r="AR46" s="413"/>
      <c r="AS46" s="427" t="s">
        <v>113</v>
      </c>
      <c r="AT46" s="412"/>
      <c r="AU46" s="412"/>
      <c r="AV46" s="412"/>
      <c r="AW46" s="412"/>
      <c r="AX46" s="412"/>
      <c r="AY46" s="429" t="str">
        <f>IF(AU$13="","",ROUNDDOWN(AY44+AY45,0))</f>
        <v/>
      </c>
      <c r="AZ46" s="429"/>
      <c r="BA46" s="429"/>
      <c r="BB46" s="429"/>
      <c r="BC46" s="429"/>
      <c r="BD46" s="429"/>
      <c r="BE46" s="429"/>
      <c r="BF46" s="412" t="s">
        <v>20</v>
      </c>
      <c r="BG46" s="413"/>
      <c r="BH46" s="70"/>
      <c r="BI46" s="70"/>
      <c r="BJ46" s="70"/>
      <c r="BK46" s="70"/>
      <c r="BL46" s="70"/>
      <c r="BM46" s="70"/>
      <c r="BN46" s="53"/>
      <c r="BO46" s="53"/>
      <c r="BP46" s="53"/>
      <c r="BQ46" s="53"/>
      <c r="BR46" s="53"/>
    </row>
    <row r="47" spans="1:70" s="133" customFormat="1" ht="15" customHeight="1" outlineLevel="1" x14ac:dyDescent="0.15">
      <c r="A47" s="130"/>
      <c r="B47" s="112"/>
      <c r="C47" s="112"/>
      <c r="D47" s="165"/>
      <c r="E47" s="112"/>
      <c r="F47" s="112"/>
      <c r="G47" s="414" t="s">
        <v>114</v>
      </c>
      <c r="H47" s="414"/>
      <c r="I47" s="416" t="s">
        <v>115</v>
      </c>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112"/>
      <c r="BD47" s="112"/>
      <c r="BE47" s="112"/>
      <c r="BF47" s="112"/>
      <c r="BG47" s="112"/>
      <c r="BH47" s="112"/>
      <c r="BI47" s="112"/>
      <c r="BJ47" s="112"/>
      <c r="BK47" s="112"/>
      <c r="BL47" s="112"/>
      <c r="BM47" s="112"/>
      <c r="BN47" s="130"/>
      <c r="BO47" s="130"/>
      <c r="BP47" s="130"/>
      <c r="BQ47" s="130"/>
      <c r="BR47" s="130"/>
    </row>
    <row r="48" spans="1:70" s="133" customFormat="1" ht="15" customHeight="1" x14ac:dyDescent="0.15">
      <c r="A48" s="130"/>
      <c r="B48" s="112"/>
      <c r="C48" s="407"/>
      <c r="D48" s="407"/>
      <c r="E48" s="173"/>
      <c r="F48" s="112"/>
      <c r="G48" s="415"/>
      <c r="H48" s="415"/>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112"/>
      <c r="BD48" s="112"/>
      <c r="BE48" s="112"/>
      <c r="BF48" s="112"/>
      <c r="BG48" s="112"/>
      <c r="BH48" s="112"/>
      <c r="BI48" s="112"/>
      <c r="BJ48" s="112"/>
      <c r="BK48" s="112"/>
      <c r="BL48" s="112"/>
      <c r="BM48" s="112"/>
      <c r="BN48" s="130"/>
      <c r="BO48" s="130"/>
      <c r="BP48" s="130"/>
      <c r="BQ48" s="130"/>
      <c r="BR48" s="130"/>
    </row>
    <row r="49" spans="1:81" s="133" customFormat="1" ht="15" customHeight="1" x14ac:dyDescent="0.15">
      <c r="A49" s="130"/>
      <c r="B49" s="112"/>
      <c r="C49" s="408"/>
      <c r="D49" s="408"/>
      <c r="E49" s="80"/>
      <c r="F49" s="112"/>
      <c r="G49" s="134" t="s">
        <v>116</v>
      </c>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30"/>
      <c r="BO49" s="130"/>
      <c r="BP49" s="130"/>
      <c r="BQ49" s="130"/>
      <c r="BR49" s="130"/>
    </row>
    <row r="50" spans="1:81" s="133" customFormat="1" ht="15" customHeight="1" x14ac:dyDescent="0.15">
      <c r="A50" s="135"/>
      <c r="B50" s="172"/>
      <c r="C50" s="409"/>
      <c r="D50" s="409"/>
      <c r="E50" s="174"/>
      <c r="F50" s="112"/>
      <c r="G50" s="112"/>
      <c r="H50" s="112" t="s">
        <v>117</v>
      </c>
      <c r="I50" s="112"/>
      <c r="J50" s="112"/>
      <c r="K50" s="112"/>
      <c r="L50" s="112"/>
      <c r="M50" s="112"/>
      <c r="N50" s="112"/>
      <c r="O50" s="112"/>
      <c r="P50" s="112"/>
      <c r="Q50" s="112"/>
      <c r="R50" s="112"/>
      <c r="S50" s="112"/>
      <c r="T50" s="112"/>
      <c r="U50" s="112"/>
      <c r="V50" s="112"/>
      <c r="W50" s="112"/>
      <c r="X50" s="112"/>
      <c r="Y50" s="112"/>
      <c r="Z50" s="112" t="s">
        <v>118</v>
      </c>
      <c r="AA50" s="112"/>
      <c r="AB50" s="112"/>
      <c r="AC50" s="112"/>
      <c r="AD50" s="112"/>
      <c r="AE50" s="112"/>
      <c r="AF50" s="112"/>
      <c r="AG50" s="112"/>
      <c r="AH50" s="113"/>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30"/>
      <c r="BO50" s="130"/>
      <c r="BP50" s="130"/>
      <c r="BQ50" s="130"/>
      <c r="BR50" s="130"/>
    </row>
    <row r="51" spans="1:81" ht="15" customHeight="1" x14ac:dyDescent="0.15">
      <c r="A51" s="135"/>
      <c r="B51" s="172"/>
      <c r="C51" s="409"/>
      <c r="D51" s="409"/>
      <c r="E51" s="174"/>
      <c r="F51" s="70"/>
      <c r="G51" s="112"/>
      <c r="H51" s="75" t="s">
        <v>119</v>
      </c>
      <c r="I51" s="400">
        <f>IF(+D16="","",D16)</f>
        <v>980000</v>
      </c>
      <c r="J51" s="400"/>
      <c r="K51" s="400"/>
      <c r="L51" s="400"/>
      <c r="M51" s="400"/>
      <c r="N51" s="121" t="s">
        <v>120</v>
      </c>
      <c r="O51" s="136"/>
      <c r="P51" s="401" t="s">
        <v>244</v>
      </c>
      <c r="Q51" s="401"/>
      <c r="R51" s="401"/>
      <c r="S51" s="401"/>
      <c r="T51" s="401"/>
      <c r="U51" s="401"/>
      <c r="V51" s="401"/>
      <c r="W51" s="401"/>
      <c r="X51" s="401"/>
      <c r="Y51" s="121" t="s">
        <v>245</v>
      </c>
      <c r="Z51" s="402">
        <f>IF($I$51="","",ROUND(I51/22,-1))</f>
        <v>44550</v>
      </c>
      <c r="AA51" s="402"/>
      <c r="AB51" s="402"/>
      <c r="AC51" s="402"/>
      <c r="AD51" s="402"/>
      <c r="AE51" s="402"/>
      <c r="AF51" s="121" t="s">
        <v>120</v>
      </c>
      <c r="AG51" s="121"/>
      <c r="AH51" s="137" t="s">
        <v>121</v>
      </c>
      <c r="AI51" s="121"/>
      <c r="AJ51" s="121"/>
      <c r="AK51" s="136"/>
      <c r="AL51" s="136"/>
      <c r="AM51" s="136"/>
      <c r="AN51" s="121"/>
      <c r="AO51" s="121"/>
      <c r="AP51" s="121"/>
      <c r="AQ51" s="112"/>
      <c r="AR51" s="112"/>
      <c r="AS51" s="112"/>
      <c r="AT51" s="112"/>
      <c r="AU51" s="112"/>
      <c r="AV51" s="112"/>
      <c r="AW51" s="112"/>
      <c r="AX51" s="112"/>
      <c r="AY51" s="112"/>
      <c r="AZ51" s="112"/>
      <c r="BA51" s="112"/>
      <c r="BB51" s="112"/>
      <c r="BC51" s="112"/>
      <c r="BD51" s="112"/>
      <c r="BE51" s="53"/>
      <c r="BF51" s="53"/>
      <c r="BG51" s="53"/>
      <c r="BH51" s="53"/>
      <c r="BI51" s="53"/>
      <c r="BJ51" s="53"/>
      <c r="BK51" s="53"/>
      <c r="BL51" s="53"/>
      <c r="BM51" s="53"/>
      <c r="BN51" s="53"/>
      <c r="BO51" s="53"/>
      <c r="BP51" s="53"/>
      <c r="BQ51" s="53"/>
      <c r="BR51" s="53"/>
      <c r="CB51" s="70"/>
    </row>
    <row r="52" spans="1:81" ht="15" customHeight="1" x14ac:dyDescent="0.15">
      <c r="A52" s="135"/>
      <c r="B52" s="172"/>
      <c r="C52" s="409"/>
      <c r="D52" s="409"/>
      <c r="E52" s="174"/>
      <c r="F52" s="70"/>
      <c r="G52" s="112"/>
      <c r="H52" s="112" t="s">
        <v>122</v>
      </c>
      <c r="I52" s="112"/>
      <c r="J52" s="112"/>
      <c r="K52" s="112"/>
      <c r="L52" s="112"/>
      <c r="M52" s="112"/>
      <c r="N52" s="112"/>
      <c r="O52" s="112"/>
      <c r="P52" s="112"/>
      <c r="Q52" s="112" t="s">
        <v>123</v>
      </c>
      <c r="R52" s="112"/>
      <c r="S52" s="112"/>
      <c r="T52" s="112"/>
      <c r="U52" s="112"/>
      <c r="V52" s="112"/>
      <c r="W52" s="112"/>
      <c r="X52" s="112"/>
      <c r="Y52" s="112"/>
      <c r="Z52" s="70"/>
      <c r="AA52" s="112" t="s">
        <v>124</v>
      </c>
      <c r="AB52" s="112"/>
      <c r="AC52" s="112"/>
      <c r="AD52" s="112"/>
      <c r="AE52" s="112"/>
      <c r="AF52" s="112"/>
      <c r="AG52" s="112"/>
      <c r="AH52" s="113"/>
      <c r="AI52" s="70"/>
      <c r="AJ52" s="70"/>
      <c r="AK52" s="70"/>
      <c r="AL52" s="70"/>
      <c r="AM52" s="70"/>
      <c r="AN52" s="70"/>
      <c r="AO52" s="70"/>
      <c r="AP52" s="70"/>
      <c r="AQ52" s="70"/>
      <c r="AR52" s="70"/>
      <c r="AS52" s="70"/>
      <c r="AT52" s="70"/>
      <c r="AU52" s="70"/>
      <c r="AV52" s="70"/>
      <c r="AW52" s="70"/>
      <c r="AX52" s="70"/>
      <c r="AY52" s="70"/>
      <c r="AZ52" s="112"/>
      <c r="BA52" s="138"/>
      <c r="BB52" s="112"/>
      <c r="BC52" s="112"/>
      <c r="BD52" s="112"/>
      <c r="BE52" s="168"/>
      <c r="BF52" s="168"/>
      <c r="BG52" s="168"/>
      <c r="BH52" s="168"/>
      <c r="BI52" s="168"/>
      <c r="BJ52" s="168"/>
      <c r="BK52" s="168"/>
      <c r="BL52" s="168"/>
      <c r="BM52" s="53"/>
      <c r="BN52" s="53"/>
      <c r="BO52" s="53"/>
      <c r="BP52" s="53"/>
      <c r="BQ52" s="53"/>
      <c r="BR52" s="53"/>
      <c r="CB52" s="70"/>
    </row>
    <row r="53" spans="1:81" ht="15" customHeight="1" x14ac:dyDescent="0.15">
      <c r="A53" s="53"/>
      <c r="B53" s="70"/>
      <c r="C53" s="70"/>
      <c r="D53" s="70"/>
      <c r="E53" s="70"/>
      <c r="F53" s="70"/>
      <c r="G53" s="112"/>
      <c r="H53" s="121" t="s">
        <v>225</v>
      </c>
      <c r="I53" s="410">
        <f>+Z51</f>
        <v>44550</v>
      </c>
      <c r="J53" s="410"/>
      <c r="K53" s="410"/>
      <c r="L53" s="410"/>
      <c r="M53" s="410"/>
      <c r="N53" s="121" t="s">
        <v>226</v>
      </c>
      <c r="O53" s="411" t="s">
        <v>227</v>
      </c>
      <c r="P53" s="411"/>
      <c r="Q53" s="406" t="s">
        <v>228</v>
      </c>
      <c r="R53" s="406"/>
      <c r="S53" s="406" t="s">
        <v>229</v>
      </c>
      <c r="T53" s="406"/>
      <c r="U53" s="406"/>
      <c r="V53" s="406"/>
      <c r="W53" s="406"/>
      <c r="X53" s="139" t="s">
        <v>230</v>
      </c>
      <c r="Y53" s="139"/>
      <c r="Z53" s="378">
        <f>IF($I$53="","",ROUND(I53*2/3,0))</f>
        <v>29700</v>
      </c>
      <c r="AA53" s="378"/>
      <c r="AB53" s="378"/>
      <c r="AC53" s="378"/>
      <c r="AD53" s="378"/>
      <c r="AE53" s="378"/>
      <c r="AF53" s="121" t="s">
        <v>20</v>
      </c>
      <c r="AG53" s="140" t="s">
        <v>131</v>
      </c>
      <c r="AH53" s="137"/>
      <c r="AI53" s="121"/>
      <c r="AJ53" s="121"/>
      <c r="AK53" s="121"/>
      <c r="AL53" s="121"/>
      <c r="AM53" s="136"/>
      <c r="AN53" s="121"/>
      <c r="AO53" s="112"/>
      <c r="AP53" s="75"/>
      <c r="AQ53" s="112"/>
      <c r="AR53" s="75" t="s">
        <v>132</v>
      </c>
      <c r="AS53" s="112"/>
      <c r="AT53" s="112"/>
      <c r="AU53" s="112"/>
      <c r="AV53" s="112"/>
      <c r="AW53" s="112"/>
      <c r="AX53" s="112"/>
      <c r="AY53" s="112"/>
      <c r="AZ53" s="112"/>
      <c r="BA53" s="112"/>
      <c r="BB53" s="112"/>
      <c r="BC53" s="112"/>
      <c r="BD53" s="112"/>
      <c r="BE53" s="405"/>
      <c r="BF53" s="405"/>
      <c r="BG53" s="405"/>
      <c r="BH53" s="405"/>
      <c r="BI53" s="405"/>
      <c r="BJ53" s="405"/>
      <c r="BK53" s="405"/>
      <c r="BL53" s="405"/>
      <c r="BM53" s="53"/>
      <c r="BN53" s="53"/>
      <c r="BO53" s="53"/>
      <c r="BP53" s="53"/>
      <c r="BQ53" s="53"/>
      <c r="BR53" s="53"/>
      <c r="CB53" s="70"/>
    </row>
    <row r="54" spans="1:81" ht="15" customHeight="1" x14ac:dyDescent="0.15">
      <c r="A54" s="53"/>
      <c r="B54" s="70"/>
      <c r="C54" s="399"/>
      <c r="D54" s="399"/>
      <c r="E54" s="399"/>
      <c r="F54" s="70"/>
      <c r="G54" s="134" t="s">
        <v>133</v>
      </c>
      <c r="H54" s="112"/>
      <c r="I54" s="112"/>
      <c r="J54" s="112"/>
      <c r="K54" s="112"/>
      <c r="L54" s="112"/>
      <c r="M54" s="112"/>
      <c r="N54" s="112"/>
      <c r="O54" s="112"/>
      <c r="P54" s="112"/>
      <c r="Q54" s="112"/>
      <c r="R54" s="112"/>
      <c r="S54" s="112"/>
      <c r="T54" s="112"/>
      <c r="U54" s="134" t="s">
        <v>134</v>
      </c>
      <c r="V54" s="112"/>
      <c r="W54" s="112"/>
      <c r="X54" s="112"/>
      <c r="Y54" s="112"/>
      <c r="Z54" s="112"/>
      <c r="AA54" s="112"/>
      <c r="AB54" s="112"/>
      <c r="AC54" s="112"/>
      <c r="AD54" s="112"/>
      <c r="AE54" s="112"/>
      <c r="AF54" s="112"/>
      <c r="AG54" s="112"/>
      <c r="AH54" s="113"/>
      <c r="AI54" s="112"/>
      <c r="AJ54" s="112"/>
      <c r="AK54" s="112"/>
      <c r="AL54" s="112"/>
      <c r="AM54" s="112"/>
      <c r="AN54" s="134" t="s">
        <v>135</v>
      </c>
      <c r="AO54" s="112"/>
      <c r="AP54" s="112"/>
      <c r="AQ54" s="112"/>
      <c r="AR54" s="112"/>
      <c r="AS54" s="112"/>
      <c r="AT54" s="112"/>
      <c r="AU54" s="112"/>
      <c r="AV54" s="70"/>
      <c r="AW54" s="112"/>
      <c r="AX54" s="112"/>
      <c r="AY54" s="112"/>
      <c r="AZ54" s="112"/>
      <c r="BA54" s="112"/>
      <c r="BB54" s="112"/>
      <c r="BC54" s="112"/>
      <c r="BD54" s="112"/>
      <c r="BE54" s="405"/>
      <c r="BF54" s="405"/>
      <c r="BG54" s="405"/>
      <c r="BH54" s="405"/>
      <c r="BI54" s="405"/>
      <c r="BJ54" s="405"/>
      <c r="BK54" s="405"/>
      <c r="BL54" s="405"/>
      <c r="BM54" s="53"/>
      <c r="BN54" s="53"/>
      <c r="BO54" s="53"/>
      <c r="BP54" s="53"/>
      <c r="BQ54" s="53"/>
      <c r="BR54" s="53"/>
    </row>
    <row r="55" spans="1:81" s="133" customFormat="1" ht="15" customHeight="1" x14ac:dyDescent="0.15">
      <c r="A55" s="130"/>
      <c r="B55" s="112"/>
      <c r="C55" s="392"/>
      <c r="D55" s="392"/>
      <c r="E55" s="175"/>
      <c r="F55" s="112"/>
      <c r="G55" s="112"/>
      <c r="H55" s="396" t="s">
        <v>136</v>
      </c>
      <c r="I55" s="396"/>
      <c r="J55" s="397">
        <f>+W46</f>
        <v>17272</v>
      </c>
      <c r="K55" s="397"/>
      <c r="L55" s="397"/>
      <c r="M55" s="397"/>
      <c r="N55" s="397"/>
      <c r="O55" s="396" t="s">
        <v>137</v>
      </c>
      <c r="P55" s="396"/>
      <c r="Q55" s="384" t="s">
        <v>246</v>
      </c>
      <c r="R55" s="384"/>
      <c r="S55" s="112" t="s">
        <v>247</v>
      </c>
      <c r="T55" s="112"/>
      <c r="U55" s="112"/>
      <c r="V55" s="112" t="s">
        <v>248</v>
      </c>
      <c r="W55" s="112"/>
      <c r="X55" s="112" t="s">
        <v>247</v>
      </c>
      <c r="Y55" s="112"/>
      <c r="Z55" s="384" t="s">
        <v>138</v>
      </c>
      <c r="AA55" s="384"/>
      <c r="AB55" s="384"/>
      <c r="AC55" s="384"/>
      <c r="AD55" s="394">
        <f>IF(J55="","",IF($Z$53&gt;J55,S17,0))</f>
        <v>22</v>
      </c>
      <c r="AE55" s="394"/>
      <c r="AF55" s="394"/>
      <c r="AG55" s="112" t="s">
        <v>139</v>
      </c>
      <c r="AH55" s="113"/>
      <c r="AI55" s="112" t="s">
        <v>249</v>
      </c>
      <c r="AJ55" s="112"/>
      <c r="AK55" s="112"/>
      <c r="AL55" s="112" t="s">
        <v>250</v>
      </c>
      <c r="AM55" s="112"/>
      <c r="AN55" s="112"/>
      <c r="AO55" s="112" t="s">
        <v>247</v>
      </c>
      <c r="AP55" s="112"/>
      <c r="AQ55" s="112" t="s">
        <v>241</v>
      </c>
      <c r="AR55" s="112"/>
      <c r="AS55" s="112" t="s">
        <v>250</v>
      </c>
      <c r="AT55" s="79"/>
      <c r="AU55" s="79" t="s">
        <v>242</v>
      </c>
      <c r="AV55" s="79"/>
      <c r="AW55" s="395">
        <f>IF(J55="","",J55*AD55)</f>
        <v>379984</v>
      </c>
      <c r="AX55" s="395"/>
      <c r="AY55" s="395"/>
      <c r="AZ55" s="395"/>
      <c r="BA55" s="395"/>
      <c r="BB55" s="395"/>
      <c r="BC55" s="79" t="s">
        <v>20</v>
      </c>
      <c r="BD55" s="79"/>
      <c r="BE55" s="79"/>
      <c r="BF55" s="79"/>
      <c r="BG55" s="393"/>
      <c r="BH55" s="393"/>
      <c r="BI55" s="393"/>
      <c r="BJ55" s="393"/>
      <c r="BK55" s="393"/>
      <c r="BL55" s="169"/>
      <c r="BM55" s="112"/>
      <c r="BN55" s="130"/>
      <c r="BO55" s="130"/>
      <c r="BP55" s="130"/>
      <c r="BQ55" s="130"/>
      <c r="BR55" s="130"/>
    </row>
    <row r="56" spans="1:81" s="133" customFormat="1" ht="15" customHeight="1" x14ac:dyDescent="0.15">
      <c r="A56" s="130"/>
      <c r="B56" s="112"/>
      <c r="C56" s="392"/>
      <c r="D56" s="392"/>
      <c r="E56" s="175"/>
      <c r="F56" s="112"/>
      <c r="G56" s="112"/>
      <c r="H56" s="396" t="s">
        <v>140</v>
      </c>
      <c r="I56" s="396"/>
      <c r="J56" s="397">
        <f>+AK46</f>
        <v>0</v>
      </c>
      <c r="K56" s="397"/>
      <c r="L56" s="397"/>
      <c r="M56" s="397"/>
      <c r="N56" s="397"/>
      <c r="O56" s="396" t="s">
        <v>137</v>
      </c>
      <c r="P56" s="396"/>
      <c r="Q56" s="384" t="s">
        <v>246</v>
      </c>
      <c r="R56" s="384"/>
      <c r="S56" s="112" t="s">
        <v>251</v>
      </c>
      <c r="T56" s="112"/>
      <c r="U56" s="112"/>
      <c r="V56" s="112" t="s">
        <v>248</v>
      </c>
      <c r="W56" s="112"/>
      <c r="X56" s="112" t="s">
        <v>251</v>
      </c>
      <c r="Y56" s="112"/>
      <c r="Z56" s="384" t="s">
        <v>138</v>
      </c>
      <c r="AA56" s="384"/>
      <c r="AB56" s="384"/>
      <c r="AC56" s="384"/>
      <c r="AD56" s="394">
        <f>IF(J56="","",IF($Z$53&gt;J56,AG17,0))</f>
        <v>0</v>
      </c>
      <c r="AE56" s="394"/>
      <c r="AF56" s="394"/>
      <c r="AG56" s="112" t="s">
        <v>139</v>
      </c>
      <c r="AH56" s="113"/>
      <c r="AI56" s="112" t="s">
        <v>249</v>
      </c>
      <c r="AJ56" s="112"/>
      <c r="AK56" s="112"/>
      <c r="AL56" s="112" t="s">
        <v>252</v>
      </c>
      <c r="AM56" s="112"/>
      <c r="AN56" s="112"/>
      <c r="AO56" s="112" t="s">
        <v>251</v>
      </c>
      <c r="AP56" s="112"/>
      <c r="AQ56" s="112" t="s">
        <v>241</v>
      </c>
      <c r="AR56" s="112"/>
      <c r="AS56" s="112" t="s">
        <v>252</v>
      </c>
      <c r="AT56" s="79"/>
      <c r="AU56" s="79" t="s">
        <v>242</v>
      </c>
      <c r="AV56" s="79"/>
      <c r="AW56" s="395">
        <f>IF(J56="","",J56*AD56)</f>
        <v>0</v>
      </c>
      <c r="AX56" s="395"/>
      <c r="AY56" s="395"/>
      <c r="AZ56" s="395"/>
      <c r="BA56" s="395"/>
      <c r="BB56" s="395"/>
      <c r="BC56" s="79" t="s">
        <v>20</v>
      </c>
      <c r="BD56" s="79"/>
      <c r="BE56" s="79"/>
      <c r="BF56" s="79"/>
      <c r="BG56" s="393"/>
      <c r="BH56" s="393"/>
      <c r="BI56" s="393"/>
      <c r="BJ56" s="393"/>
      <c r="BK56" s="393"/>
      <c r="BL56" s="169"/>
      <c r="BM56" s="112"/>
      <c r="BN56" s="130"/>
      <c r="BO56" s="130"/>
      <c r="BP56" s="130"/>
      <c r="BQ56" s="130"/>
      <c r="BR56" s="130"/>
    </row>
    <row r="57" spans="1:81" s="133" customFormat="1" ht="15" customHeight="1" x14ac:dyDescent="0.15">
      <c r="A57" s="130"/>
      <c r="B57" s="112"/>
      <c r="C57" s="392"/>
      <c r="D57" s="392"/>
      <c r="E57" s="170"/>
      <c r="F57" s="112"/>
      <c r="G57" s="112"/>
      <c r="H57" s="396" t="s">
        <v>141</v>
      </c>
      <c r="I57" s="396"/>
      <c r="J57" s="397" t="str">
        <f>+AY46</f>
        <v/>
      </c>
      <c r="K57" s="397"/>
      <c r="L57" s="397"/>
      <c r="M57" s="397"/>
      <c r="N57" s="397"/>
      <c r="O57" s="396" t="s">
        <v>137</v>
      </c>
      <c r="P57" s="396"/>
      <c r="Q57" s="384" t="s">
        <v>246</v>
      </c>
      <c r="R57" s="384"/>
      <c r="S57" s="112" t="s">
        <v>142</v>
      </c>
      <c r="T57" s="112"/>
      <c r="U57" s="112"/>
      <c r="V57" s="141" t="s">
        <v>248</v>
      </c>
      <c r="W57" s="141"/>
      <c r="X57" s="141" t="s">
        <v>142</v>
      </c>
      <c r="Y57" s="141"/>
      <c r="Z57" s="404" t="s">
        <v>138</v>
      </c>
      <c r="AA57" s="404"/>
      <c r="AB57" s="404"/>
      <c r="AC57" s="404"/>
      <c r="AD57" s="394" t="str">
        <f>IF(J57="","",IF($Z$53&gt;J57,AU17,0))</f>
        <v/>
      </c>
      <c r="AE57" s="394"/>
      <c r="AF57" s="394"/>
      <c r="AG57" s="141" t="s">
        <v>139</v>
      </c>
      <c r="AH57" s="142"/>
      <c r="AI57" s="141" t="s">
        <v>249</v>
      </c>
      <c r="AJ57" s="141"/>
      <c r="AK57" s="141"/>
      <c r="AL57" s="141" t="s">
        <v>143</v>
      </c>
      <c r="AM57" s="141"/>
      <c r="AN57" s="117"/>
      <c r="AO57" s="141" t="s">
        <v>142</v>
      </c>
      <c r="AP57" s="141"/>
      <c r="AQ57" s="141" t="s">
        <v>241</v>
      </c>
      <c r="AR57" s="141"/>
      <c r="AS57" s="141" t="s">
        <v>143</v>
      </c>
      <c r="AT57" s="143"/>
      <c r="AU57" s="143" t="s">
        <v>242</v>
      </c>
      <c r="AV57" s="143"/>
      <c r="AW57" s="395" t="str">
        <f>IF(J57="","",J57*AD57)</f>
        <v/>
      </c>
      <c r="AX57" s="395"/>
      <c r="AY57" s="395"/>
      <c r="AZ57" s="395"/>
      <c r="BA57" s="395"/>
      <c r="BB57" s="395"/>
      <c r="BC57" s="79" t="s">
        <v>20</v>
      </c>
      <c r="BD57" s="79"/>
      <c r="BE57" s="79"/>
      <c r="BF57" s="79"/>
      <c r="BG57" s="393"/>
      <c r="BH57" s="393"/>
      <c r="BI57" s="393"/>
      <c r="BJ57" s="393"/>
      <c r="BK57" s="393"/>
      <c r="BL57" s="169"/>
      <c r="BM57" s="112"/>
      <c r="BN57" s="130"/>
      <c r="BO57" s="130"/>
      <c r="BP57" s="130"/>
      <c r="BQ57" s="130"/>
      <c r="BR57" s="130"/>
      <c r="CC57" s="54"/>
    </row>
    <row r="58" spans="1:81" s="133" customFormat="1" ht="15" customHeight="1" x14ac:dyDescent="0.15">
      <c r="A58" s="13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t="s">
        <v>144</v>
      </c>
      <c r="AC58" s="112" t="s">
        <v>145</v>
      </c>
      <c r="AD58" s="390">
        <f>IF(I51="","",SUM(AD55:AF57))</f>
        <v>22</v>
      </c>
      <c r="AE58" s="390"/>
      <c r="AF58" s="390"/>
      <c r="AG58" s="112" t="s">
        <v>139</v>
      </c>
      <c r="AH58" s="113"/>
      <c r="AI58" s="112" t="s">
        <v>249</v>
      </c>
      <c r="AJ58" s="112"/>
      <c r="AK58" s="112"/>
      <c r="AL58" s="112" t="s">
        <v>253</v>
      </c>
      <c r="AM58" s="112"/>
      <c r="AN58" s="112"/>
      <c r="AO58" s="112"/>
      <c r="AP58" s="112"/>
      <c r="AQ58" s="112"/>
      <c r="AR58" s="112"/>
      <c r="AS58" s="79" t="s">
        <v>144</v>
      </c>
      <c r="AT58" s="79"/>
      <c r="AU58" s="79"/>
      <c r="AV58" s="79"/>
      <c r="AW58" s="391">
        <f>IF(I51="","",SUM(AW55:BB57))</f>
        <v>379984</v>
      </c>
      <c r="AX58" s="391"/>
      <c r="AY58" s="391"/>
      <c r="AZ58" s="391"/>
      <c r="BA58" s="391"/>
      <c r="BB58" s="391"/>
      <c r="BC58" s="79" t="s">
        <v>20</v>
      </c>
      <c r="BD58" s="79" t="s">
        <v>176</v>
      </c>
      <c r="BE58" s="171"/>
      <c r="BG58" s="399" t="s">
        <v>239</v>
      </c>
      <c r="BH58" s="399"/>
      <c r="BI58" s="170"/>
      <c r="BJ58" s="170"/>
      <c r="BK58" s="170"/>
      <c r="BL58" s="169"/>
      <c r="BM58" s="112"/>
      <c r="BN58" s="130"/>
      <c r="BO58" s="130"/>
      <c r="BP58" s="130"/>
      <c r="BQ58" s="130"/>
      <c r="BR58" s="130"/>
      <c r="CC58" s="54"/>
    </row>
    <row r="59" spans="1:81" ht="15" customHeight="1" x14ac:dyDescent="0.15">
      <c r="A59" s="53"/>
      <c r="B59" s="70"/>
      <c r="C59" s="70"/>
      <c r="D59" s="70"/>
      <c r="E59" s="70"/>
      <c r="F59" s="70"/>
      <c r="G59" s="134" t="s">
        <v>146</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7"/>
      <c r="BF59" s="100"/>
      <c r="BG59" s="100"/>
      <c r="BH59" s="100"/>
      <c r="BI59" s="382"/>
      <c r="BJ59" s="382"/>
      <c r="BK59" s="383"/>
      <c r="BL59" s="383"/>
      <c r="BM59" s="70"/>
      <c r="BN59" s="53"/>
      <c r="BO59" s="53"/>
      <c r="BP59" s="53"/>
      <c r="BQ59" s="53"/>
      <c r="BR59" s="53"/>
    </row>
    <row r="60" spans="1:81" ht="15" customHeight="1" x14ac:dyDescent="0.15">
      <c r="A60" s="53"/>
      <c r="B60" s="70"/>
      <c r="C60" s="70"/>
      <c r="D60" s="70"/>
      <c r="E60" s="70"/>
      <c r="F60" s="70"/>
      <c r="G60" s="112"/>
      <c r="H60" s="70"/>
      <c r="I60" s="384" t="s">
        <v>147</v>
      </c>
      <c r="J60" s="384"/>
      <c r="K60" s="384"/>
      <c r="L60" s="384"/>
      <c r="M60" s="384"/>
      <c r="N60" s="384"/>
      <c r="O60" s="70"/>
      <c r="P60" s="70"/>
      <c r="Q60" s="384" t="s">
        <v>148</v>
      </c>
      <c r="R60" s="384"/>
      <c r="S60" s="384"/>
      <c r="T60" s="384"/>
      <c r="U60" s="384"/>
      <c r="V60" s="384"/>
      <c r="W60" s="384"/>
      <c r="X60" s="384"/>
      <c r="Y60" s="70"/>
      <c r="Z60" s="384" t="s">
        <v>149</v>
      </c>
      <c r="AA60" s="384"/>
      <c r="AB60" s="384"/>
      <c r="AC60" s="384"/>
      <c r="AD60" s="384"/>
      <c r="AE60" s="384"/>
      <c r="AF60" s="384"/>
      <c r="AG60" s="144"/>
      <c r="AH60" s="384" t="s">
        <v>150</v>
      </c>
      <c r="AI60" s="384"/>
      <c r="AJ60" s="384"/>
      <c r="AK60" s="384"/>
      <c r="AL60" s="384"/>
      <c r="AM60" s="384"/>
      <c r="AN60" s="384"/>
      <c r="AO60" s="384"/>
      <c r="AP60" s="112"/>
      <c r="AQ60" s="70"/>
      <c r="AR60" s="70"/>
      <c r="AS60" s="70"/>
      <c r="AT60" s="70"/>
      <c r="AU60" s="70"/>
      <c r="AV60" s="70"/>
      <c r="AW60" s="70"/>
      <c r="AX60" s="70"/>
      <c r="AY60" s="145"/>
      <c r="AZ60" s="121"/>
      <c r="BA60" s="121"/>
      <c r="BB60" s="121"/>
      <c r="BC60" s="121"/>
      <c r="BD60" s="121"/>
      <c r="BE60" s="112"/>
      <c r="BF60" s="112"/>
      <c r="BG60" s="112"/>
      <c r="BH60" s="112"/>
      <c r="BI60" s="112"/>
      <c r="BJ60" s="112"/>
      <c r="BK60" s="112"/>
      <c r="BL60" s="112"/>
      <c r="BM60" s="112"/>
      <c r="BN60" s="112"/>
      <c r="BO60" s="53"/>
      <c r="BP60" s="53"/>
      <c r="BQ60" s="53"/>
      <c r="BR60" s="53"/>
    </row>
    <row r="61" spans="1:81" s="150" customFormat="1" ht="15" customHeight="1" thickBot="1" x14ac:dyDescent="0.2">
      <c r="A61" s="96"/>
      <c r="B61" s="146"/>
      <c r="C61" s="146"/>
      <c r="D61" s="146"/>
      <c r="E61" s="146"/>
      <c r="F61" s="146"/>
      <c r="G61" s="146"/>
      <c r="H61" s="146" t="s">
        <v>151</v>
      </c>
      <c r="I61" s="403">
        <f>+Z53</f>
        <v>29700</v>
      </c>
      <c r="J61" s="403"/>
      <c r="K61" s="403"/>
      <c r="L61" s="403"/>
      <c r="M61" s="403"/>
      <c r="N61" s="146" t="s">
        <v>20</v>
      </c>
      <c r="O61" s="146"/>
      <c r="P61" s="147" t="s">
        <v>89</v>
      </c>
      <c r="Q61" s="147"/>
      <c r="R61" s="403">
        <f>AD58</f>
        <v>22</v>
      </c>
      <c r="S61" s="403"/>
      <c r="T61" s="403"/>
      <c r="U61" s="403"/>
      <c r="V61" s="403"/>
      <c r="W61" s="147" t="s">
        <v>152</v>
      </c>
      <c r="X61" s="146" t="s">
        <v>153</v>
      </c>
      <c r="Y61" s="148" t="s">
        <v>154</v>
      </c>
      <c r="Z61" s="403">
        <f>+AW58</f>
        <v>379984</v>
      </c>
      <c r="AA61" s="403"/>
      <c r="AB61" s="403"/>
      <c r="AC61" s="403"/>
      <c r="AD61" s="403"/>
      <c r="AE61" s="148" t="s">
        <v>20</v>
      </c>
      <c r="AF61" s="148" t="s">
        <v>90</v>
      </c>
      <c r="AG61" s="148"/>
      <c r="AH61" s="398">
        <f>IF($I$51="","",IF(I61*R61-Z61&lt;=0,0,I61*R61-Z61))</f>
        <v>273416</v>
      </c>
      <c r="AI61" s="398"/>
      <c r="AJ61" s="398"/>
      <c r="AK61" s="398"/>
      <c r="AL61" s="398"/>
      <c r="AM61" s="398"/>
      <c r="AN61" s="398"/>
      <c r="AO61" s="398"/>
      <c r="AP61" s="149" t="s">
        <v>20</v>
      </c>
      <c r="AQ61" s="146"/>
      <c r="AR61" s="146"/>
      <c r="AS61" s="146"/>
      <c r="AT61" s="146"/>
      <c r="AU61" s="146"/>
      <c r="AV61" s="146"/>
      <c r="AW61" s="146"/>
      <c r="AX61" s="146"/>
      <c r="AY61" s="146"/>
      <c r="AZ61" s="146"/>
      <c r="BA61" s="146"/>
      <c r="BB61" s="146"/>
      <c r="BC61" s="146"/>
      <c r="BD61" s="146"/>
      <c r="BE61" s="146"/>
      <c r="BF61" s="146"/>
      <c r="BG61" s="146"/>
      <c r="BH61" s="146"/>
      <c r="BI61" s="70"/>
      <c r="BJ61" s="70"/>
      <c r="BK61" s="112"/>
      <c r="BL61" s="112"/>
      <c r="BM61" s="112"/>
      <c r="BN61" s="112"/>
      <c r="BO61" s="96"/>
      <c r="BP61" s="96"/>
      <c r="BQ61" s="96"/>
      <c r="BR61" s="96"/>
    </row>
    <row r="62" spans="1:81" ht="7.5" customHeight="1" outlineLevel="2" thickBot="1" x14ac:dyDescent="0.2">
      <c r="A62" s="53"/>
      <c r="B62" s="122"/>
      <c r="C62" s="122"/>
      <c r="D62" s="122"/>
      <c r="E62" s="122"/>
      <c r="F62" s="122"/>
      <c r="G62" s="122"/>
      <c r="H62" s="123"/>
      <c r="I62" s="123"/>
      <c r="J62" s="123"/>
      <c r="K62" s="123"/>
      <c r="L62" s="123"/>
      <c r="M62" s="123"/>
      <c r="N62" s="123"/>
      <c r="O62" s="123"/>
      <c r="P62" s="123"/>
      <c r="Q62" s="123"/>
      <c r="R62" s="123"/>
      <c r="S62" s="123"/>
      <c r="T62" s="123"/>
      <c r="U62" s="123"/>
      <c r="V62" s="123"/>
      <c r="W62" s="123"/>
      <c r="X62" s="123"/>
      <c r="Y62" s="123"/>
      <c r="Z62" s="123"/>
      <c r="AA62" s="123"/>
      <c r="AB62" s="123"/>
      <c r="AC62" s="122"/>
      <c r="AD62" s="122"/>
      <c r="AE62" s="122"/>
      <c r="AF62" s="122"/>
      <c r="AG62" s="122"/>
      <c r="AH62" s="151"/>
      <c r="AI62" s="122"/>
      <c r="AJ62" s="122"/>
      <c r="AK62" s="122"/>
      <c r="AL62" s="122"/>
      <c r="AM62" s="15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53"/>
      <c r="BQ62" s="53"/>
      <c r="BR62" s="53"/>
    </row>
    <row r="63" spans="1:81" s="154" customFormat="1" ht="9.9499999999999993" customHeight="1" thickTop="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153"/>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row>
    <row r="64" spans="1:81" s="154" customFormat="1" ht="18" thickBot="1" x14ac:dyDescent="0.25">
      <c r="A64" s="70"/>
      <c r="B64" s="70"/>
      <c r="C64" s="380" t="s">
        <v>155</v>
      </c>
      <c r="D64" s="380"/>
      <c r="E64" s="380"/>
      <c r="F64" s="380"/>
      <c r="G64" s="380"/>
      <c r="H64" s="380"/>
      <c r="I64" s="380"/>
      <c r="J64" s="380"/>
      <c r="K64" s="70"/>
      <c r="L64" s="70"/>
      <c r="M64" s="155" t="s">
        <v>156</v>
      </c>
      <c r="N64" s="155"/>
      <c r="O64" s="155"/>
      <c r="P64" s="155"/>
      <c r="Q64" s="70"/>
      <c r="R64" s="156"/>
      <c r="S64" s="75"/>
      <c r="T64" s="70"/>
      <c r="U64" s="70"/>
      <c r="V64" s="70"/>
      <c r="W64" s="70"/>
      <c r="X64" s="70"/>
      <c r="Y64" s="75"/>
      <c r="Z64" s="100"/>
      <c r="AA64" s="100"/>
      <c r="AB64" s="100"/>
      <c r="AC64" s="100"/>
      <c r="AD64" s="100"/>
      <c r="AE64" s="100"/>
      <c r="AF64" s="100"/>
      <c r="AG64" s="100"/>
      <c r="AH64" s="100"/>
      <c r="AI64" s="70"/>
      <c r="AJ64" s="70"/>
      <c r="AK64" s="70"/>
      <c r="AL64" s="70"/>
      <c r="AM64" s="70"/>
      <c r="AN64" s="157"/>
      <c r="AO64" s="157"/>
      <c r="AP64" s="157"/>
      <c r="AQ64" s="157"/>
      <c r="AR64" s="157"/>
      <c r="AS64" s="157"/>
      <c r="AT64" s="145"/>
      <c r="AU64" s="70"/>
      <c r="AV64" s="70"/>
      <c r="AW64" s="70"/>
      <c r="AX64" s="70"/>
      <c r="AY64" s="70"/>
      <c r="AZ64" s="75"/>
      <c r="BA64" s="158"/>
      <c r="BB64" s="158"/>
      <c r="BC64" s="158"/>
      <c r="BD64" s="158"/>
      <c r="BE64" s="158"/>
      <c r="BF64" s="158"/>
      <c r="BG64" s="158"/>
      <c r="BH64" s="70"/>
      <c r="BI64" s="70"/>
      <c r="BJ64" s="70"/>
      <c r="BK64" s="70"/>
      <c r="BL64" s="70"/>
      <c r="BM64" s="70"/>
      <c r="BN64" s="70"/>
      <c r="BO64" s="70"/>
      <c r="BP64" s="70"/>
      <c r="BQ64" s="70"/>
      <c r="BR64" s="70"/>
    </row>
    <row r="65" spans="1:70" s="154" customFormat="1" ht="8.1" customHeight="1" x14ac:dyDescent="0.15">
      <c r="A65" s="70"/>
      <c r="B65" s="70"/>
      <c r="C65" s="70"/>
      <c r="D65" s="70"/>
      <c r="E65" s="70"/>
      <c r="F65" s="70"/>
      <c r="G65" s="70"/>
      <c r="H65" s="70"/>
      <c r="I65" s="70"/>
      <c r="J65" s="70"/>
      <c r="K65" s="70"/>
      <c r="L65" s="70"/>
      <c r="M65" s="696" t="s">
        <v>275</v>
      </c>
      <c r="N65" s="374"/>
      <c r="O65" s="374"/>
      <c r="P65" s="374"/>
      <c r="Q65" s="374"/>
      <c r="R65" s="374"/>
      <c r="S65" s="374"/>
      <c r="T65" s="374"/>
      <c r="U65" s="374"/>
      <c r="V65" s="374"/>
      <c r="W65" s="374"/>
      <c r="X65" s="374"/>
      <c r="Y65" s="374"/>
      <c r="Z65" s="374"/>
      <c r="AA65" s="374"/>
      <c r="AB65" s="374"/>
      <c r="AC65" s="374"/>
      <c r="AD65" s="374"/>
      <c r="AE65" s="374"/>
      <c r="AF65" s="374"/>
      <c r="AG65" s="375"/>
      <c r="AH65" s="100"/>
      <c r="AI65" s="70"/>
      <c r="AJ65" s="70"/>
      <c r="AK65" s="70"/>
      <c r="AL65" s="70"/>
      <c r="AM65" s="70"/>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70"/>
      <c r="BJ65" s="70"/>
      <c r="BK65" s="70"/>
      <c r="BL65" s="70"/>
      <c r="BM65" s="70"/>
      <c r="BN65" s="70"/>
      <c r="BO65" s="70"/>
      <c r="BP65" s="70"/>
      <c r="BQ65" s="70"/>
      <c r="BR65" s="70"/>
    </row>
    <row r="66" spans="1:70" s="154" customFormat="1" ht="8.1" customHeight="1" thickBot="1" x14ac:dyDescent="0.2">
      <c r="A66" s="70"/>
      <c r="B66" s="70"/>
      <c r="C66" s="70"/>
      <c r="D66" s="70"/>
      <c r="E66" s="70"/>
      <c r="F66" s="70"/>
      <c r="G66" s="70"/>
      <c r="H66" s="70"/>
      <c r="I66" s="70"/>
      <c r="J66" s="70"/>
      <c r="K66" s="70"/>
      <c r="L66" s="70"/>
      <c r="M66" s="697"/>
      <c r="N66" s="376"/>
      <c r="O66" s="376"/>
      <c r="P66" s="376"/>
      <c r="Q66" s="376"/>
      <c r="R66" s="376"/>
      <c r="S66" s="376"/>
      <c r="T66" s="376"/>
      <c r="U66" s="376"/>
      <c r="V66" s="376"/>
      <c r="W66" s="376"/>
      <c r="X66" s="376"/>
      <c r="Y66" s="376"/>
      <c r="Z66" s="376"/>
      <c r="AA66" s="376"/>
      <c r="AB66" s="376"/>
      <c r="AC66" s="376"/>
      <c r="AD66" s="376"/>
      <c r="AE66" s="376"/>
      <c r="AF66" s="376"/>
      <c r="AG66" s="377"/>
      <c r="AH66" s="100"/>
      <c r="AI66" s="70"/>
      <c r="AJ66" s="70"/>
      <c r="AK66" s="70"/>
      <c r="AL66" s="70"/>
      <c r="AM66" s="70"/>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70"/>
      <c r="BJ66" s="70"/>
      <c r="BK66" s="70"/>
      <c r="BL66" s="70"/>
      <c r="BM66" s="70"/>
      <c r="BN66" s="70"/>
      <c r="BO66" s="70"/>
      <c r="BP66" s="70"/>
      <c r="BQ66" s="70"/>
      <c r="BR66" s="70"/>
    </row>
    <row r="67" spans="1:70" s="154" customFormat="1" ht="14.25" thickBot="1" x14ac:dyDescent="0.2">
      <c r="A67" s="70"/>
      <c r="B67" s="70"/>
      <c r="C67" s="70"/>
      <c r="D67" s="70"/>
      <c r="E67" s="70"/>
      <c r="F67" s="70"/>
      <c r="G67" s="70"/>
      <c r="H67" s="70"/>
      <c r="I67" s="70"/>
      <c r="J67" s="70"/>
      <c r="K67" s="70"/>
      <c r="L67" s="70"/>
      <c r="M67" s="155" t="s">
        <v>157</v>
      </c>
      <c r="N67" s="155"/>
      <c r="O67" s="155"/>
      <c r="P67" s="155"/>
      <c r="Q67" s="70"/>
      <c r="R67" s="156"/>
      <c r="S67" s="75"/>
      <c r="T67" s="70"/>
      <c r="U67" s="70"/>
      <c r="V67" s="70"/>
      <c r="W67" s="70"/>
      <c r="X67" s="70"/>
      <c r="Y67" s="75"/>
      <c r="Z67" s="100"/>
      <c r="AA67" s="100"/>
      <c r="AB67" s="100"/>
      <c r="AC67" s="100"/>
      <c r="AD67" s="100"/>
      <c r="AE67" s="100"/>
      <c r="AF67" s="100"/>
      <c r="AG67" s="100"/>
      <c r="AH67" s="100"/>
      <c r="AI67" s="70"/>
      <c r="AJ67" s="70"/>
      <c r="AK67" s="70"/>
      <c r="AL67" s="70"/>
      <c r="AM67" s="70"/>
      <c r="AN67" s="157"/>
      <c r="AO67" s="157"/>
      <c r="AP67" s="157"/>
      <c r="AQ67" s="157"/>
      <c r="AR67" s="157"/>
      <c r="AS67" s="157"/>
      <c r="AT67" s="145"/>
      <c r="AU67" s="70"/>
      <c r="AV67" s="70"/>
      <c r="AW67" s="70"/>
      <c r="AX67" s="70"/>
      <c r="AY67" s="70"/>
      <c r="AZ67" s="75"/>
      <c r="BA67" s="158"/>
      <c r="BB67" s="158"/>
      <c r="BC67" s="158"/>
      <c r="BD67" s="158"/>
      <c r="BE67" s="158"/>
      <c r="BF67" s="158"/>
      <c r="BG67" s="158"/>
      <c r="BH67" s="70"/>
      <c r="BI67" s="70"/>
      <c r="BJ67" s="70"/>
      <c r="BK67" s="70"/>
      <c r="BL67" s="70"/>
      <c r="BM67" s="70"/>
      <c r="BN67" s="70"/>
      <c r="BO67" s="70"/>
      <c r="BP67" s="70"/>
      <c r="BQ67" s="70"/>
      <c r="BR67" s="70"/>
    </row>
    <row r="68" spans="1:70" s="154" customFormat="1" ht="8.1" customHeight="1" x14ac:dyDescent="0.15">
      <c r="A68" s="70"/>
      <c r="B68" s="70"/>
      <c r="C68" s="70"/>
      <c r="D68" s="70"/>
      <c r="E68" s="70"/>
      <c r="F68" s="70"/>
      <c r="G68" s="70"/>
      <c r="H68" s="70"/>
      <c r="I68" s="70"/>
      <c r="J68" s="70"/>
      <c r="K68" s="70"/>
      <c r="L68" s="70"/>
      <c r="M68" s="696" t="s">
        <v>275</v>
      </c>
      <c r="N68" s="374"/>
      <c r="O68" s="374"/>
      <c r="P68" s="374"/>
      <c r="Q68" s="374"/>
      <c r="R68" s="374"/>
      <c r="S68" s="374"/>
      <c r="T68" s="374"/>
      <c r="U68" s="374"/>
      <c r="V68" s="374"/>
      <c r="W68" s="374"/>
      <c r="X68" s="374"/>
      <c r="Y68" s="374"/>
      <c r="Z68" s="374"/>
      <c r="AA68" s="374"/>
      <c r="AB68" s="374"/>
      <c r="AC68" s="374"/>
      <c r="AD68" s="374"/>
      <c r="AE68" s="374"/>
      <c r="AF68" s="374"/>
      <c r="AG68" s="375"/>
      <c r="AH68" s="100"/>
      <c r="AI68" s="70"/>
      <c r="AJ68" s="70"/>
      <c r="AK68" s="70"/>
      <c r="AL68" s="70"/>
      <c r="AM68" s="70"/>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70"/>
      <c r="BJ68" s="70"/>
      <c r="BK68" s="70"/>
      <c r="BL68" s="70"/>
      <c r="BM68" s="70"/>
      <c r="BN68" s="70"/>
      <c r="BO68" s="70"/>
      <c r="BP68" s="70"/>
      <c r="BQ68" s="70"/>
      <c r="BR68" s="70"/>
    </row>
    <row r="69" spans="1:70" s="154" customFormat="1" ht="8.1" customHeight="1" thickBot="1" x14ac:dyDescent="0.2">
      <c r="A69" s="70"/>
      <c r="B69" s="70"/>
      <c r="C69" s="70"/>
      <c r="D69" s="70"/>
      <c r="E69" s="70"/>
      <c r="F69" s="70"/>
      <c r="G69" s="70"/>
      <c r="H69" s="70"/>
      <c r="I69" s="70"/>
      <c r="J69" s="70"/>
      <c r="K69" s="70"/>
      <c r="L69" s="70"/>
      <c r="M69" s="697"/>
      <c r="N69" s="376"/>
      <c r="O69" s="376"/>
      <c r="P69" s="376"/>
      <c r="Q69" s="376"/>
      <c r="R69" s="376"/>
      <c r="S69" s="376"/>
      <c r="T69" s="376"/>
      <c r="U69" s="376"/>
      <c r="V69" s="376"/>
      <c r="W69" s="376"/>
      <c r="X69" s="376"/>
      <c r="Y69" s="376"/>
      <c r="Z69" s="376"/>
      <c r="AA69" s="376"/>
      <c r="AB69" s="376"/>
      <c r="AC69" s="376"/>
      <c r="AD69" s="376"/>
      <c r="AE69" s="376"/>
      <c r="AF69" s="376"/>
      <c r="AG69" s="377"/>
      <c r="AH69" s="100"/>
      <c r="AI69" s="70"/>
      <c r="AJ69" s="70"/>
      <c r="AK69" s="70"/>
      <c r="AL69" s="70"/>
      <c r="AM69" s="70"/>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70"/>
      <c r="BJ69" s="70"/>
      <c r="BK69" s="70"/>
      <c r="BL69" s="70"/>
      <c r="BM69" s="70"/>
      <c r="BN69" s="70"/>
      <c r="BO69" s="70"/>
      <c r="BP69" s="70"/>
      <c r="BQ69" s="70"/>
      <c r="BR69" s="70"/>
    </row>
    <row r="70" spans="1:70" ht="20.100000000000001" customHeight="1" x14ac:dyDescent="0.15">
      <c r="A70" s="53"/>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153"/>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53"/>
      <c r="BO70" s="53"/>
      <c r="BP70" s="53"/>
      <c r="BQ70" s="53"/>
      <c r="BR70" s="53"/>
    </row>
    <row r="71" spans="1:70" ht="20.100000000000001" customHeight="1" x14ac:dyDescent="0.15">
      <c r="A71" s="53"/>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153"/>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row>
    <row r="72" spans="1:70" ht="20.100000000000001" customHeight="1" x14ac:dyDescent="0.15">
      <c r="A72" s="53"/>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153"/>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row>
    <row r="73" spans="1:70" ht="20.100000000000001" customHeight="1" x14ac:dyDescent="0.15">
      <c r="A73" s="53"/>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153"/>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row>
    <row r="74" spans="1:70" ht="20.100000000000001" customHeight="1" x14ac:dyDescent="0.15">
      <c r="A74" s="53"/>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153"/>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row>
    <row r="75" spans="1:70" ht="20.100000000000001" customHeight="1" x14ac:dyDescent="0.15">
      <c r="A75" s="53"/>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153"/>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row>
    <row r="76" spans="1:70" ht="20.100000000000001" customHeight="1" x14ac:dyDescent="0.15">
      <c r="A76" s="53"/>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153"/>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row>
  </sheetData>
  <mergeCells count="347">
    <mergeCell ref="A1:BQ2"/>
    <mergeCell ref="G3:BN3"/>
    <mergeCell ref="A4:I11"/>
    <mergeCell ref="K7:M7"/>
    <mergeCell ref="N7:O7"/>
    <mergeCell ref="P7:Q7"/>
    <mergeCell ref="R7:S7"/>
    <mergeCell ref="AR9:BJ10"/>
    <mergeCell ref="AF10:AL11"/>
    <mergeCell ref="AN11:AQ11"/>
    <mergeCell ref="C3:E3"/>
    <mergeCell ref="U9:V10"/>
    <mergeCell ref="AN9:AQ10"/>
    <mergeCell ref="W9:X10"/>
    <mergeCell ref="J9:L10"/>
    <mergeCell ref="M9:N10"/>
    <mergeCell ref="O9:P10"/>
    <mergeCell ref="Q9:R10"/>
    <mergeCell ref="S9:T10"/>
    <mergeCell ref="G13:P14"/>
    <mergeCell ref="Q13:AD14"/>
    <mergeCell ref="AR13:BJ13"/>
    <mergeCell ref="G12:P12"/>
    <mergeCell ref="Q12:AD12"/>
    <mergeCell ref="C15:E15"/>
    <mergeCell ref="G15:P16"/>
    <mergeCell ref="Q15:R16"/>
    <mergeCell ref="S15:T16"/>
    <mergeCell ref="D16:E17"/>
    <mergeCell ref="AM15:AN15"/>
    <mergeCell ref="AC17:AD17"/>
    <mergeCell ref="BE17:BF17"/>
    <mergeCell ref="Q17:R17"/>
    <mergeCell ref="S17:AB17"/>
    <mergeCell ref="Y15:Z15"/>
    <mergeCell ref="AE15:AF16"/>
    <mergeCell ref="G17:P17"/>
    <mergeCell ref="AQ17:AR17"/>
    <mergeCell ref="AG17:AP17"/>
    <mergeCell ref="X15:X16"/>
    <mergeCell ref="AG15:AH16"/>
    <mergeCell ref="AI15:AI16"/>
    <mergeCell ref="AE17:AF17"/>
    <mergeCell ref="C18:E20"/>
    <mergeCell ref="AE12:AM12"/>
    <mergeCell ref="AN12:AQ12"/>
    <mergeCell ref="S18:AB18"/>
    <mergeCell ref="AR12:BJ12"/>
    <mergeCell ref="BG20:BP21"/>
    <mergeCell ref="A21:C21"/>
    <mergeCell ref="D21:E22"/>
    <mergeCell ref="G21:J21"/>
    <mergeCell ref="K21:P21"/>
    <mergeCell ref="G22:J22"/>
    <mergeCell ref="BE22:BF22"/>
    <mergeCell ref="G18:P18"/>
    <mergeCell ref="AL15:AL16"/>
    <mergeCell ref="AC22:AD22"/>
    <mergeCell ref="AE22:AP22"/>
    <mergeCell ref="BE18:BF18"/>
    <mergeCell ref="BK12:BN12"/>
    <mergeCell ref="AU15:AV16"/>
    <mergeCell ref="AU18:BD18"/>
    <mergeCell ref="BG15:BP18"/>
    <mergeCell ref="Y16:Z16"/>
    <mergeCell ref="AM16:AN16"/>
    <mergeCell ref="BA16:BB16"/>
    <mergeCell ref="AJ15:AK16"/>
    <mergeCell ref="AZ15:AZ16"/>
    <mergeCell ref="BA15:BB15"/>
    <mergeCell ref="AS17:AT17"/>
    <mergeCell ref="AU17:BD17"/>
    <mergeCell ref="AW15:AW16"/>
    <mergeCell ref="AX15:AY16"/>
    <mergeCell ref="AS15:AT16"/>
    <mergeCell ref="K22:P22"/>
    <mergeCell ref="Q22:AB22"/>
    <mergeCell ref="S19:AB19"/>
    <mergeCell ref="AC19:AD19"/>
    <mergeCell ref="G20:P20"/>
    <mergeCell ref="Q20:AD21"/>
    <mergeCell ref="AC18:AD18"/>
    <mergeCell ref="AQ22:AR22"/>
    <mergeCell ref="AS22:BD22"/>
    <mergeCell ref="AG18:AP18"/>
    <mergeCell ref="AQ18:AR18"/>
    <mergeCell ref="AE23:AP23"/>
    <mergeCell ref="AQ23:AR23"/>
    <mergeCell ref="AS23:BD23"/>
    <mergeCell ref="AG19:AP19"/>
    <mergeCell ref="AE20:AR21"/>
    <mergeCell ref="AS20:BF21"/>
    <mergeCell ref="BE23:BF23"/>
    <mergeCell ref="BG23:BP25"/>
    <mergeCell ref="D24:E25"/>
    <mergeCell ref="G24:J24"/>
    <mergeCell ref="K24:P24"/>
    <mergeCell ref="Q24:AB24"/>
    <mergeCell ref="AC24:AD24"/>
    <mergeCell ref="C23:E23"/>
    <mergeCell ref="G23:J23"/>
    <mergeCell ref="K23:P23"/>
    <mergeCell ref="Q23:AB23"/>
    <mergeCell ref="AC23:AD23"/>
    <mergeCell ref="AS24:BD24"/>
    <mergeCell ref="BE24:BF24"/>
    <mergeCell ref="G25:J25"/>
    <mergeCell ref="K25:P25"/>
    <mergeCell ref="Q25:AB25"/>
    <mergeCell ref="AC25:AD25"/>
    <mergeCell ref="AE25:AP25"/>
    <mergeCell ref="AQ25:AR25"/>
    <mergeCell ref="AS25:BD25"/>
    <mergeCell ref="BE25:BF25"/>
    <mergeCell ref="AE24:AP24"/>
    <mergeCell ref="AQ24:AR24"/>
    <mergeCell ref="BG27:BP27"/>
    <mergeCell ref="AU26:BD26"/>
    <mergeCell ref="BE26:BF26"/>
    <mergeCell ref="AS27:AW28"/>
    <mergeCell ref="G26:P26"/>
    <mergeCell ref="Q26:R26"/>
    <mergeCell ref="S26:AB26"/>
    <mergeCell ref="AC26:AD26"/>
    <mergeCell ref="AE26:AF26"/>
    <mergeCell ref="AG26:AP26"/>
    <mergeCell ref="AQ26:AR26"/>
    <mergeCell ref="AS26:AT26"/>
    <mergeCell ref="Q33:U33"/>
    <mergeCell ref="G27:P27"/>
    <mergeCell ref="Q27:U28"/>
    <mergeCell ref="AS29:AW29"/>
    <mergeCell ref="AN33:AQ33"/>
    <mergeCell ref="AS33:AW33"/>
    <mergeCell ref="D28:E29"/>
    <mergeCell ref="M28:P28"/>
    <mergeCell ref="G29:H33"/>
    <mergeCell ref="I29:L29"/>
    <mergeCell ref="I31:L31"/>
    <mergeCell ref="I32:L32"/>
    <mergeCell ref="M32:P32"/>
    <mergeCell ref="G28:L28"/>
    <mergeCell ref="C27:E27"/>
    <mergeCell ref="I33:L33"/>
    <mergeCell ref="M33:P33"/>
    <mergeCell ref="I30:L30"/>
    <mergeCell ref="M30:P30"/>
    <mergeCell ref="M29:P29"/>
    <mergeCell ref="W27:AD28"/>
    <mergeCell ref="W29:X29"/>
    <mergeCell ref="Z29:AC29"/>
    <mergeCell ref="V27:V28"/>
    <mergeCell ref="Q29:U29"/>
    <mergeCell ref="M31:P31"/>
    <mergeCell ref="Q31:U31"/>
    <mergeCell ref="Q32:U32"/>
    <mergeCell ref="Q30:U30"/>
    <mergeCell ref="Z31:AC31"/>
    <mergeCell ref="AE31:AI31"/>
    <mergeCell ref="AN31:AQ31"/>
    <mergeCell ref="AS31:AW31"/>
    <mergeCell ref="AN29:AQ29"/>
    <mergeCell ref="W31:X31"/>
    <mergeCell ref="AK31:AL31"/>
    <mergeCell ref="W30:X30"/>
    <mergeCell ref="Z30:AC30"/>
    <mergeCell ref="AE30:AI30"/>
    <mergeCell ref="AK30:AL30"/>
    <mergeCell ref="AK29:AL29"/>
    <mergeCell ref="BB31:BE31"/>
    <mergeCell ref="AY27:BF28"/>
    <mergeCell ref="AE29:AI29"/>
    <mergeCell ref="AS30:AW30"/>
    <mergeCell ref="AY30:AZ30"/>
    <mergeCell ref="BB30:BE30"/>
    <mergeCell ref="BB29:BE29"/>
    <mergeCell ref="AY32:AZ32"/>
    <mergeCell ref="BB32:BE32"/>
    <mergeCell ref="AN30:AQ30"/>
    <mergeCell ref="AY31:AZ31"/>
    <mergeCell ref="AY29:AZ29"/>
    <mergeCell ref="AE27:AI28"/>
    <mergeCell ref="AJ27:AJ28"/>
    <mergeCell ref="AK27:AR28"/>
    <mergeCell ref="AX27:AX28"/>
    <mergeCell ref="AY33:AZ33"/>
    <mergeCell ref="W32:X32"/>
    <mergeCell ref="Z32:AC32"/>
    <mergeCell ref="AE32:AI32"/>
    <mergeCell ref="AN32:AQ32"/>
    <mergeCell ref="AS32:AW32"/>
    <mergeCell ref="AK32:AL32"/>
    <mergeCell ref="W33:X33"/>
    <mergeCell ref="Z33:AC33"/>
    <mergeCell ref="AE33:AI33"/>
    <mergeCell ref="AK33:AL33"/>
    <mergeCell ref="AY34:AZ34"/>
    <mergeCell ref="BB34:BE34"/>
    <mergeCell ref="W34:X34"/>
    <mergeCell ref="Z34:AC34"/>
    <mergeCell ref="AE34:AI34"/>
    <mergeCell ref="AK34:AL34"/>
    <mergeCell ref="BB33:BE33"/>
    <mergeCell ref="G34:H37"/>
    <mergeCell ref="I34:L34"/>
    <mergeCell ref="M34:P34"/>
    <mergeCell ref="Q34:U34"/>
    <mergeCell ref="I35:L35"/>
    <mergeCell ref="M35:P35"/>
    <mergeCell ref="Q35:U35"/>
    <mergeCell ref="AN34:AQ34"/>
    <mergeCell ref="AS34:AW34"/>
    <mergeCell ref="AY35:AZ35"/>
    <mergeCell ref="BB35:BE35"/>
    <mergeCell ref="I36:L36"/>
    <mergeCell ref="M36:P36"/>
    <mergeCell ref="Q36:U36"/>
    <mergeCell ref="W36:X36"/>
    <mergeCell ref="Z36:AC36"/>
    <mergeCell ref="AK36:AL36"/>
    <mergeCell ref="AN36:AQ36"/>
    <mergeCell ref="AY36:AZ36"/>
    <mergeCell ref="W35:X35"/>
    <mergeCell ref="Z35:AC35"/>
    <mergeCell ref="AK35:AL35"/>
    <mergeCell ref="AN35:AQ35"/>
    <mergeCell ref="AY37:AZ37"/>
    <mergeCell ref="BB37:BE37"/>
    <mergeCell ref="G38:P38"/>
    <mergeCell ref="Q38:R38"/>
    <mergeCell ref="S38:AB38"/>
    <mergeCell ref="AC38:AD38"/>
    <mergeCell ref="AE38:AF38"/>
    <mergeCell ref="AG38:AP38"/>
    <mergeCell ref="BB36:BE36"/>
    <mergeCell ref="I37:L37"/>
    <mergeCell ref="M37:P37"/>
    <mergeCell ref="Q37:U37"/>
    <mergeCell ref="W37:X37"/>
    <mergeCell ref="Z37:AC37"/>
    <mergeCell ref="AE37:AI37"/>
    <mergeCell ref="AK37:AL37"/>
    <mergeCell ref="AN37:AQ37"/>
    <mergeCell ref="AS37:AW37"/>
    <mergeCell ref="AU38:BD38"/>
    <mergeCell ref="AQ38:AR38"/>
    <mergeCell ref="AS38:AT38"/>
    <mergeCell ref="AK44:AP44"/>
    <mergeCell ref="AQ44:AR44"/>
    <mergeCell ref="AK45:AP45"/>
    <mergeCell ref="AY45:BE45"/>
    <mergeCell ref="BE38:BF38"/>
    <mergeCell ref="BF45:BG45"/>
    <mergeCell ref="T43:AM43"/>
    <mergeCell ref="AS44:AX44"/>
    <mergeCell ref="AY44:BE44"/>
    <mergeCell ref="W44:AB44"/>
    <mergeCell ref="AQ45:AR45"/>
    <mergeCell ref="AS45:AX45"/>
    <mergeCell ref="Q44:V44"/>
    <mergeCell ref="Q45:V45"/>
    <mergeCell ref="W45:AB45"/>
    <mergeCell ref="AC45:AD45"/>
    <mergeCell ref="AC46:AD46"/>
    <mergeCell ref="AE46:AJ46"/>
    <mergeCell ref="AK46:AP46"/>
    <mergeCell ref="C48:D48"/>
    <mergeCell ref="G47:H48"/>
    <mergeCell ref="I47:BB48"/>
    <mergeCell ref="E44:H46"/>
    <mergeCell ref="I44:P44"/>
    <mergeCell ref="BF46:BG46"/>
    <mergeCell ref="AY46:BE46"/>
    <mergeCell ref="AS46:AX46"/>
    <mergeCell ref="AC44:AD44"/>
    <mergeCell ref="AE44:AJ44"/>
    <mergeCell ref="BF44:BG44"/>
    <mergeCell ref="C54:E54"/>
    <mergeCell ref="BG55:BK55"/>
    <mergeCell ref="C52:D52"/>
    <mergeCell ref="I53:M53"/>
    <mergeCell ref="O53:P53"/>
    <mergeCell ref="Q53:R53"/>
    <mergeCell ref="S53:W53"/>
    <mergeCell ref="Z53:AE53"/>
    <mergeCell ref="C49:D49"/>
    <mergeCell ref="C50:D50"/>
    <mergeCell ref="C51:D51"/>
    <mergeCell ref="O57:P57"/>
    <mergeCell ref="Q55:R55"/>
    <mergeCell ref="Z55:AC55"/>
    <mergeCell ref="Z56:AC56"/>
    <mergeCell ref="C56:D56"/>
    <mergeCell ref="H56:I56"/>
    <mergeCell ref="J56:N56"/>
    <mergeCell ref="C55:D55"/>
    <mergeCell ref="H55:I55"/>
    <mergeCell ref="J55:N55"/>
    <mergeCell ref="O55:P55"/>
    <mergeCell ref="C64:J64"/>
    <mergeCell ref="M65:AG66"/>
    <mergeCell ref="U15:U16"/>
    <mergeCell ref="V15:W16"/>
    <mergeCell ref="P51:X51"/>
    <mergeCell ref="Z51:AE51"/>
    <mergeCell ref="G40:M40"/>
    <mergeCell ref="AN65:BH66"/>
    <mergeCell ref="Z61:AD61"/>
    <mergeCell ref="AH61:AO61"/>
    <mergeCell ref="AD58:AF58"/>
    <mergeCell ref="AW58:BB58"/>
    <mergeCell ref="BG58:BH58"/>
    <mergeCell ref="Q56:R56"/>
    <mergeCell ref="AE45:AJ45"/>
    <mergeCell ref="I60:N60"/>
    <mergeCell ref="Q60:X60"/>
    <mergeCell ref="Z60:AF60"/>
    <mergeCell ref="AH60:AO60"/>
    <mergeCell ref="I51:M51"/>
    <mergeCell ref="AD55:AF55"/>
    <mergeCell ref="C57:D57"/>
    <mergeCell ref="H57:I57"/>
    <mergeCell ref="J57:N57"/>
    <mergeCell ref="M68:AG69"/>
    <mergeCell ref="AN68:BH69"/>
    <mergeCell ref="AQ19:AR19"/>
    <mergeCell ref="G19:P19"/>
    <mergeCell ref="I61:M61"/>
    <mergeCell ref="R61:V61"/>
    <mergeCell ref="AW55:BB55"/>
    <mergeCell ref="AW56:BB56"/>
    <mergeCell ref="BG56:BK56"/>
    <mergeCell ref="I45:P45"/>
    <mergeCell ref="AD56:AF56"/>
    <mergeCell ref="O56:P56"/>
    <mergeCell ref="BK59:BL59"/>
    <mergeCell ref="Q57:R57"/>
    <mergeCell ref="Z57:AC57"/>
    <mergeCell ref="AD57:AF57"/>
    <mergeCell ref="AW57:BB57"/>
    <mergeCell ref="BG57:BK57"/>
    <mergeCell ref="BI59:BJ59"/>
    <mergeCell ref="BE53:BL54"/>
    <mergeCell ref="I46:P46"/>
    <mergeCell ref="Q46:V46"/>
    <mergeCell ref="AQ46:AR46"/>
    <mergeCell ref="W46:AB46"/>
  </mergeCells>
  <phoneticPr fontId="4"/>
  <pageMargins left="0.19685039370078741" right="0.19685039370078741" top="0.98425196850393704" bottom="0.19685039370078741" header="0.51181102362204722" footer="0.51181102362204722"/>
  <pageSetup paperSize="9" scale="8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CD76"/>
  <sheetViews>
    <sheetView showGridLines="0" showOutlineSymbols="0" view="pageBreakPreview" topLeftCell="C1" zoomScale="120" zoomScaleNormal="100" workbookViewId="0">
      <selection activeCell="AE12" sqref="AE12:AM12"/>
    </sheetView>
  </sheetViews>
  <sheetFormatPr defaultRowHeight="13.5" outlineLevelRow="2" outlineLevelCol="2" x14ac:dyDescent="0.15"/>
  <cols>
    <col min="1" max="1" width="2.875" style="54" customWidth="1"/>
    <col min="2" max="2" width="1.875" style="54" customWidth="1"/>
    <col min="3" max="4" width="3.375" style="54" customWidth="1"/>
    <col min="5" max="5" width="6.25" style="54" customWidth="1" outlineLevel="1"/>
    <col min="6" max="7" width="1.75" style="54" customWidth="1" outlineLevel="1"/>
    <col min="8" max="8" width="2" style="54" customWidth="1" outlineLevel="1"/>
    <col min="9" max="12" width="1.375" style="54" customWidth="1" outlineLevel="1"/>
    <col min="13" max="13" width="1.5" style="54" customWidth="1" outlineLevel="2"/>
    <col min="14" max="16" width="1.375" style="54" customWidth="1" outlineLevel="2"/>
    <col min="17" max="17" width="1.75" style="54" customWidth="1" outlineLevel="1"/>
    <col min="18" max="18" width="1.5" style="54" customWidth="1" outlineLevel="1"/>
    <col min="19" max="20" width="1.25" style="54" customWidth="1" outlineLevel="1"/>
    <col min="21" max="21" width="1.375" style="54" customWidth="1" outlineLevel="1"/>
    <col min="22" max="22" width="1.5" style="54" customWidth="1" outlineLevel="1"/>
    <col min="23" max="23" width="2" style="54" customWidth="1" outlineLevel="1"/>
    <col min="24" max="24" width="1.375" style="54" customWidth="1" outlineLevel="1"/>
    <col min="25" max="25" width="1.25" style="54" customWidth="1" outlineLevel="1"/>
    <col min="26" max="26" width="1.25" style="54" customWidth="1"/>
    <col min="27" max="27" width="1.625" style="54" customWidth="1"/>
    <col min="28" max="28" width="1.75" style="54" customWidth="1"/>
    <col min="29" max="30" width="1.375" style="54" customWidth="1"/>
    <col min="31" max="31" width="2.125" style="54" customWidth="1"/>
    <col min="32" max="32" width="1.75" style="54" customWidth="1"/>
    <col min="33" max="33" width="1.25" style="54" customWidth="1"/>
    <col min="34" max="34" width="1.5" style="159" customWidth="1"/>
    <col min="35" max="35" width="1.375" style="54" customWidth="1"/>
    <col min="36" max="39" width="1.5" style="54" customWidth="1"/>
    <col min="40" max="40" width="1.125" style="54" customWidth="1"/>
    <col min="41" max="41" width="1.75" style="54" customWidth="1"/>
    <col min="42" max="42" width="1.875" style="54" customWidth="1"/>
    <col min="43" max="43" width="1.125" style="54" customWidth="1"/>
    <col min="44" max="46" width="1.5" style="54" customWidth="1"/>
    <col min="47" max="47" width="1.25" style="54" customWidth="1"/>
    <col min="48" max="53" width="1.5" style="54" customWidth="1"/>
    <col min="54" max="54" width="1.25" style="54" customWidth="1"/>
    <col min="55" max="55" width="1.75" style="54" customWidth="1"/>
    <col min="56" max="58" width="1.375" style="54" customWidth="1"/>
    <col min="59" max="62" width="1.25" style="54" customWidth="1"/>
    <col min="63" max="63" width="1.625" style="54" customWidth="1"/>
    <col min="64" max="64" width="1.25" style="54" customWidth="1"/>
    <col min="65" max="65" width="1" style="54" customWidth="1"/>
    <col min="66" max="66" width="1.375" style="54" customWidth="1"/>
    <col min="67" max="67" width="2" style="54" customWidth="1"/>
    <col min="68" max="68" width="1.25" style="54" customWidth="1"/>
    <col min="69" max="70" width="1.625" style="54" customWidth="1"/>
    <col min="71" max="98" width="4.625" style="54" customWidth="1"/>
    <col min="99" max="16384" width="9" style="54"/>
  </cols>
  <sheetData>
    <row r="1" spans="1:82" ht="13.5" customHeight="1" x14ac:dyDescent="0.15">
      <c r="A1" s="379" t="s">
        <v>158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166"/>
    </row>
    <row r="2" spans="1:82" ht="14.25" customHeigh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166"/>
    </row>
    <row r="3" spans="1:82" s="58" customFormat="1" ht="24.95" customHeight="1" x14ac:dyDescent="0.15">
      <c r="A3" s="55"/>
      <c r="B3" s="55"/>
      <c r="C3" s="715" t="s">
        <v>212</v>
      </c>
      <c r="D3" s="716"/>
      <c r="E3" s="717"/>
      <c r="F3" s="56"/>
      <c r="G3" s="615"/>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57"/>
      <c r="BP3" s="57"/>
      <c r="BQ3" s="57"/>
      <c r="BR3" s="57"/>
    </row>
    <row r="4" spans="1:82" ht="12" customHeight="1" x14ac:dyDescent="0.15">
      <c r="A4" s="617"/>
      <c r="B4" s="617"/>
      <c r="C4" s="617"/>
      <c r="D4" s="617"/>
      <c r="E4" s="617"/>
      <c r="F4" s="617"/>
      <c r="G4" s="617"/>
      <c r="H4" s="617"/>
      <c r="I4" s="617"/>
      <c r="J4" s="53"/>
      <c r="K4" s="53"/>
      <c r="L4" s="53"/>
      <c r="M4" s="53"/>
      <c r="N4" s="53"/>
      <c r="O4" s="53"/>
      <c r="P4" s="53"/>
      <c r="Q4" s="53"/>
      <c r="R4" s="53"/>
      <c r="S4" s="53"/>
      <c r="T4" s="53"/>
      <c r="U4" s="53"/>
      <c r="V4" s="53"/>
      <c r="W4" s="53"/>
      <c r="X4" s="53"/>
      <c r="Y4" s="53"/>
      <c r="Z4" s="53"/>
      <c r="AA4" s="53"/>
      <c r="AB4" s="53"/>
      <c r="AC4" s="53"/>
      <c r="AD4" s="53"/>
      <c r="AE4" s="53"/>
      <c r="AF4" s="53"/>
      <c r="AG4" s="53"/>
      <c r="AH4" s="59"/>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row>
    <row r="5" spans="1:82" ht="18" customHeight="1" x14ac:dyDescent="0.2">
      <c r="A5" s="617"/>
      <c r="B5" s="617"/>
      <c r="C5" s="617"/>
      <c r="D5" s="617"/>
      <c r="E5" s="617"/>
      <c r="F5" s="617"/>
      <c r="G5" s="617"/>
      <c r="H5" s="617"/>
      <c r="I5" s="617"/>
      <c r="J5" s="60"/>
      <c r="K5" s="60"/>
      <c r="L5" s="60"/>
      <c r="M5" s="60"/>
      <c r="N5" s="60"/>
      <c r="O5" s="60" t="s">
        <v>177</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53"/>
      <c r="BE5" s="53"/>
      <c r="BF5" s="53"/>
      <c r="BG5" s="53"/>
      <c r="BH5" s="53"/>
      <c r="BI5" s="53"/>
      <c r="BJ5" s="53"/>
      <c r="BK5" s="53"/>
      <c r="BL5" s="53"/>
      <c r="BM5" s="53"/>
      <c r="BN5" s="53"/>
      <c r="BO5" s="53"/>
      <c r="BP5" s="53"/>
      <c r="BQ5" s="53"/>
      <c r="BR5" s="53"/>
      <c r="BY5" s="61"/>
      <c r="BZ5" s="62"/>
      <c r="CA5" s="62"/>
      <c r="CB5" s="62"/>
      <c r="CC5" s="62"/>
      <c r="CD5" s="62"/>
    </row>
    <row r="6" spans="1:82" ht="7.5" customHeight="1" x14ac:dyDescent="0.2">
      <c r="A6" s="617"/>
      <c r="B6" s="617"/>
      <c r="C6" s="617"/>
      <c r="D6" s="617"/>
      <c r="E6" s="617"/>
      <c r="F6" s="617"/>
      <c r="G6" s="617"/>
      <c r="H6" s="617"/>
      <c r="I6" s="617"/>
      <c r="J6" s="63"/>
      <c r="K6" s="63"/>
      <c r="L6" s="63"/>
      <c r="M6" s="63"/>
      <c r="N6" s="63"/>
      <c r="O6" s="63"/>
      <c r="P6" s="63"/>
      <c r="Q6" s="63"/>
      <c r="R6" s="63"/>
      <c r="S6" s="63"/>
      <c r="T6" s="63"/>
      <c r="U6" s="64"/>
      <c r="V6" s="63"/>
      <c r="W6" s="63"/>
      <c r="X6" s="63"/>
      <c r="Y6" s="63"/>
      <c r="Z6" s="63"/>
      <c r="AA6" s="63"/>
      <c r="AB6" s="63"/>
      <c r="AC6" s="63"/>
      <c r="AD6" s="63"/>
      <c r="AE6" s="63"/>
      <c r="AF6" s="63"/>
      <c r="AG6" s="63"/>
      <c r="AH6" s="65"/>
      <c r="AI6" s="63"/>
      <c r="AJ6" s="63"/>
      <c r="AK6" s="63"/>
      <c r="AL6" s="63"/>
      <c r="AM6" s="63"/>
      <c r="AN6" s="63"/>
      <c r="AO6" s="63"/>
      <c r="AP6" s="63"/>
      <c r="AQ6" s="63"/>
      <c r="AR6" s="63"/>
      <c r="AS6" s="63"/>
      <c r="AT6" s="63"/>
      <c r="AU6" s="63"/>
      <c r="AV6" s="63"/>
      <c r="AW6" s="63"/>
      <c r="AX6" s="63"/>
      <c r="AY6" s="63"/>
      <c r="AZ6" s="63"/>
      <c r="BA6" s="63"/>
      <c r="BB6" s="63"/>
      <c r="BC6" s="63"/>
      <c r="BD6" s="63"/>
      <c r="BE6" s="53"/>
      <c r="BF6" s="53"/>
      <c r="BG6" s="53"/>
      <c r="BH6" s="53"/>
      <c r="BI6" s="53"/>
      <c r="BJ6" s="53"/>
      <c r="BK6" s="53"/>
      <c r="BL6" s="53"/>
      <c r="BM6" s="53"/>
      <c r="BN6" s="53"/>
      <c r="BO6" s="53"/>
      <c r="BP6" s="53"/>
      <c r="BQ6" s="53"/>
      <c r="BR6" s="53"/>
      <c r="BY6" s="62"/>
      <c r="BZ6" s="62"/>
      <c r="CA6" s="62"/>
      <c r="CB6" s="62"/>
      <c r="CC6" s="62"/>
      <c r="CD6" s="62"/>
    </row>
    <row r="7" spans="1:82" ht="15.75" customHeight="1" x14ac:dyDescent="0.15">
      <c r="A7" s="617"/>
      <c r="B7" s="617"/>
      <c r="C7" s="617"/>
      <c r="D7" s="617"/>
      <c r="E7" s="617"/>
      <c r="F7" s="617"/>
      <c r="G7" s="617"/>
      <c r="H7" s="617"/>
      <c r="I7" s="617"/>
      <c r="J7" s="53"/>
      <c r="K7" s="713"/>
      <c r="L7" s="713"/>
      <c r="M7" s="713"/>
      <c r="N7" s="619"/>
      <c r="O7" s="619"/>
      <c r="P7" s="620" t="s">
        <v>17</v>
      </c>
      <c r="Q7" s="620"/>
      <c r="R7" s="714"/>
      <c r="S7" s="714"/>
      <c r="T7" s="66" t="s">
        <v>46</v>
      </c>
      <c r="U7" s="66"/>
      <c r="V7" s="66"/>
      <c r="W7" s="66"/>
      <c r="X7" s="66"/>
      <c r="Y7" s="66"/>
      <c r="Z7" s="66"/>
      <c r="AA7" s="66"/>
      <c r="AB7" s="66"/>
      <c r="AC7" s="66"/>
      <c r="AD7" s="66"/>
      <c r="AE7" s="66"/>
      <c r="AF7" s="66"/>
      <c r="AG7" s="66"/>
      <c r="AH7" s="66"/>
      <c r="AI7" s="66"/>
      <c r="AJ7" s="66"/>
      <c r="AK7" s="66"/>
      <c r="AL7" s="66"/>
      <c r="AM7" s="67"/>
      <c r="AN7" s="66"/>
      <c r="AO7" s="66"/>
      <c r="AP7" s="66"/>
      <c r="AQ7" s="66"/>
      <c r="AR7" s="66"/>
      <c r="AS7" s="66"/>
      <c r="AT7" s="68"/>
      <c r="AU7" s="69"/>
      <c r="AV7" s="69"/>
      <c r="AW7" s="69"/>
      <c r="AX7" s="69"/>
      <c r="AY7" s="69"/>
      <c r="AZ7" s="69"/>
      <c r="BA7" s="69"/>
      <c r="BB7" s="69"/>
      <c r="BC7" s="69"/>
      <c r="BD7" s="69"/>
      <c r="BE7" s="69"/>
      <c r="BF7" s="69"/>
      <c r="BG7" s="69"/>
      <c r="BH7" s="69"/>
      <c r="BI7" s="69"/>
      <c r="BJ7" s="69"/>
      <c r="BK7" s="69"/>
      <c r="BL7" s="69"/>
      <c r="BM7" s="69"/>
      <c r="BN7" s="53"/>
      <c r="BO7" s="53"/>
      <c r="BP7" s="53"/>
      <c r="BQ7" s="53"/>
      <c r="BR7" s="53"/>
      <c r="BY7" s="62"/>
      <c r="BZ7" s="62"/>
      <c r="CA7" s="62"/>
      <c r="CB7" s="62"/>
      <c r="CC7" s="62"/>
      <c r="CD7" s="62"/>
    </row>
    <row r="8" spans="1:82" ht="4.5" customHeight="1" x14ac:dyDescent="0.15">
      <c r="A8" s="617"/>
      <c r="B8" s="617"/>
      <c r="C8" s="617"/>
      <c r="D8" s="617"/>
      <c r="E8" s="617"/>
      <c r="F8" s="617"/>
      <c r="G8" s="617"/>
      <c r="H8" s="617"/>
      <c r="I8" s="617"/>
      <c r="J8" s="70"/>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2"/>
      <c r="AN8" s="71"/>
      <c r="AO8" s="71"/>
      <c r="AP8" s="71"/>
      <c r="AQ8" s="71"/>
      <c r="AR8" s="71"/>
      <c r="AS8" s="71"/>
      <c r="AT8" s="73"/>
      <c r="AU8" s="74"/>
      <c r="AV8" s="74"/>
      <c r="AW8" s="74"/>
      <c r="AX8" s="74"/>
      <c r="AY8" s="74"/>
      <c r="AZ8" s="74"/>
      <c r="BA8" s="74"/>
      <c r="BB8" s="74"/>
      <c r="BC8" s="74"/>
      <c r="BD8" s="74"/>
      <c r="BE8" s="74"/>
      <c r="BF8" s="74"/>
      <c r="BG8" s="74"/>
      <c r="BH8" s="74"/>
      <c r="BI8" s="74"/>
      <c r="BJ8" s="74"/>
      <c r="BK8" s="69"/>
      <c r="BL8" s="69"/>
      <c r="BM8" s="69"/>
      <c r="BN8" s="53"/>
      <c r="BO8" s="53"/>
      <c r="BP8" s="53"/>
      <c r="BQ8" s="53"/>
      <c r="BR8" s="53"/>
    </row>
    <row r="9" spans="1:82" ht="12" customHeight="1" x14ac:dyDescent="0.15">
      <c r="A9" s="617"/>
      <c r="B9" s="617"/>
      <c r="C9" s="617"/>
      <c r="D9" s="617"/>
      <c r="E9" s="617"/>
      <c r="F9" s="617"/>
      <c r="G9" s="617"/>
      <c r="H9" s="617"/>
      <c r="I9" s="617"/>
      <c r="J9" s="718"/>
      <c r="K9" s="718"/>
      <c r="L9" s="718"/>
      <c r="M9" s="624"/>
      <c r="N9" s="624"/>
      <c r="O9" s="621" t="s">
        <v>17</v>
      </c>
      <c r="P9" s="621"/>
      <c r="Q9" s="622"/>
      <c r="R9" s="622"/>
      <c r="S9" s="621" t="s">
        <v>47</v>
      </c>
      <c r="T9" s="621"/>
      <c r="U9" s="622"/>
      <c r="V9" s="622"/>
      <c r="W9" s="621" t="s">
        <v>48</v>
      </c>
      <c r="X9" s="621"/>
      <c r="Y9" s="70"/>
      <c r="Z9" s="70"/>
      <c r="AA9" s="70"/>
      <c r="AB9" s="70"/>
      <c r="AC9" s="70"/>
      <c r="AD9" s="70"/>
      <c r="AE9" s="70"/>
      <c r="AF9" s="70"/>
      <c r="AG9" s="70"/>
      <c r="AH9" s="70"/>
      <c r="AI9" s="70"/>
      <c r="AJ9" s="70"/>
      <c r="AK9" s="70"/>
      <c r="AL9" s="70"/>
      <c r="AM9" s="70"/>
      <c r="AN9" s="591" t="s">
        <v>49</v>
      </c>
      <c r="AO9" s="591"/>
      <c r="AP9" s="591"/>
      <c r="AQ9" s="591"/>
      <c r="AR9" s="612" t="s">
        <v>213</v>
      </c>
      <c r="AS9" s="612"/>
      <c r="AT9" s="612"/>
      <c r="AU9" s="612"/>
      <c r="AV9" s="612"/>
      <c r="AW9" s="612"/>
      <c r="AX9" s="612"/>
      <c r="AY9" s="612"/>
      <c r="AZ9" s="612"/>
      <c r="BA9" s="612"/>
      <c r="BB9" s="612"/>
      <c r="BC9" s="612"/>
      <c r="BD9" s="612"/>
      <c r="BE9" s="612"/>
      <c r="BF9" s="612"/>
      <c r="BG9" s="612"/>
      <c r="BH9" s="612"/>
      <c r="BI9" s="612"/>
      <c r="BJ9" s="612"/>
      <c r="BK9" s="70"/>
      <c r="BL9" s="70"/>
      <c r="BM9" s="70"/>
      <c r="BN9" s="70"/>
      <c r="BO9" s="70"/>
      <c r="BP9" s="70"/>
      <c r="BQ9" s="53"/>
      <c r="BR9" s="53"/>
    </row>
    <row r="10" spans="1:82" ht="9.9499999999999993" customHeight="1" x14ac:dyDescent="0.15">
      <c r="A10" s="617"/>
      <c r="B10" s="617"/>
      <c r="C10" s="617"/>
      <c r="D10" s="617"/>
      <c r="E10" s="617"/>
      <c r="F10" s="617"/>
      <c r="G10" s="617"/>
      <c r="H10" s="617"/>
      <c r="I10" s="617"/>
      <c r="J10" s="718"/>
      <c r="K10" s="718"/>
      <c r="L10" s="718"/>
      <c r="M10" s="624"/>
      <c r="N10" s="624"/>
      <c r="O10" s="621"/>
      <c r="P10" s="621"/>
      <c r="Q10" s="622"/>
      <c r="R10" s="622"/>
      <c r="S10" s="621"/>
      <c r="T10" s="621"/>
      <c r="U10" s="622"/>
      <c r="V10" s="622"/>
      <c r="W10" s="621"/>
      <c r="X10" s="621"/>
      <c r="Y10" s="70"/>
      <c r="Z10" s="70"/>
      <c r="AA10" s="70"/>
      <c r="AB10" s="70"/>
      <c r="AC10" s="70"/>
      <c r="AD10" s="70"/>
      <c r="AE10" s="70"/>
      <c r="AF10" s="613" t="s">
        <v>50</v>
      </c>
      <c r="AG10" s="613"/>
      <c r="AH10" s="613"/>
      <c r="AI10" s="613"/>
      <c r="AJ10" s="613"/>
      <c r="AK10" s="613"/>
      <c r="AL10" s="613"/>
      <c r="AM10" s="70"/>
      <c r="AN10" s="591"/>
      <c r="AO10" s="591"/>
      <c r="AP10" s="591"/>
      <c r="AQ10" s="591"/>
      <c r="AR10" s="612"/>
      <c r="AS10" s="612"/>
      <c r="AT10" s="612"/>
      <c r="AU10" s="612"/>
      <c r="AV10" s="612"/>
      <c r="AW10" s="612"/>
      <c r="AX10" s="612"/>
      <c r="AY10" s="612"/>
      <c r="AZ10" s="612"/>
      <c r="BA10" s="612"/>
      <c r="BB10" s="612"/>
      <c r="BC10" s="612"/>
      <c r="BD10" s="612"/>
      <c r="BE10" s="612"/>
      <c r="BF10" s="612"/>
      <c r="BG10" s="612"/>
      <c r="BH10" s="612"/>
      <c r="BI10" s="612"/>
      <c r="BJ10" s="612"/>
      <c r="BK10" s="70"/>
      <c r="BL10" s="70"/>
      <c r="BM10" s="70"/>
      <c r="BN10" s="70"/>
      <c r="BO10" s="70"/>
      <c r="BP10" s="70"/>
      <c r="BQ10" s="53"/>
      <c r="BR10" s="53"/>
    </row>
    <row r="11" spans="1:82" ht="15" customHeight="1" thickBot="1" x14ac:dyDescent="0.2">
      <c r="A11" s="617"/>
      <c r="B11" s="617"/>
      <c r="C11" s="617"/>
      <c r="D11" s="617"/>
      <c r="E11" s="617"/>
      <c r="F11" s="617"/>
      <c r="G11" s="617"/>
      <c r="H11" s="617"/>
      <c r="I11" s="617"/>
      <c r="J11" s="70"/>
      <c r="K11" s="70"/>
      <c r="L11" s="70"/>
      <c r="M11" s="70"/>
      <c r="N11" s="70"/>
      <c r="O11" s="70"/>
      <c r="P11" s="70"/>
      <c r="Q11" s="70"/>
      <c r="R11" s="70"/>
      <c r="S11" s="70"/>
      <c r="T11" s="70"/>
      <c r="U11" s="70"/>
      <c r="V11" s="70"/>
      <c r="W11" s="70"/>
      <c r="X11" s="70"/>
      <c r="Y11" s="70"/>
      <c r="Z11" s="70"/>
      <c r="AA11" s="70"/>
      <c r="AB11" s="70"/>
      <c r="AC11" s="74"/>
      <c r="AD11" s="75"/>
      <c r="AE11" s="70"/>
      <c r="AF11" s="613"/>
      <c r="AG11" s="613"/>
      <c r="AH11" s="613"/>
      <c r="AI11" s="613"/>
      <c r="AJ11" s="613"/>
      <c r="AK11" s="613"/>
      <c r="AL11" s="613"/>
      <c r="AM11" s="70"/>
      <c r="AN11" s="384" t="s">
        <v>51</v>
      </c>
      <c r="AO11" s="384"/>
      <c r="AP11" s="384"/>
      <c r="AQ11" s="384"/>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53"/>
      <c r="BR11" s="53"/>
    </row>
    <row r="12" spans="1:82" ht="20.100000000000001" customHeight="1" thickBot="1" x14ac:dyDescent="0.2">
      <c r="A12" s="77"/>
      <c r="B12" s="77"/>
      <c r="C12" s="77"/>
      <c r="D12" s="77"/>
      <c r="E12" s="77"/>
      <c r="F12" s="77"/>
      <c r="G12" s="576" t="s">
        <v>52</v>
      </c>
      <c r="H12" s="577"/>
      <c r="I12" s="577"/>
      <c r="J12" s="577"/>
      <c r="K12" s="577"/>
      <c r="L12" s="577"/>
      <c r="M12" s="577"/>
      <c r="N12" s="577"/>
      <c r="O12" s="577"/>
      <c r="P12" s="578"/>
      <c r="Q12" s="586" t="s">
        <v>214</v>
      </c>
      <c r="R12" s="587"/>
      <c r="S12" s="587"/>
      <c r="T12" s="587"/>
      <c r="U12" s="587"/>
      <c r="V12" s="587"/>
      <c r="W12" s="587"/>
      <c r="X12" s="587"/>
      <c r="Y12" s="587"/>
      <c r="Z12" s="587"/>
      <c r="AA12" s="587"/>
      <c r="AB12" s="587"/>
      <c r="AC12" s="587"/>
      <c r="AD12" s="588"/>
      <c r="AE12" s="590" t="s">
        <v>53</v>
      </c>
      <c r="AF12" s="415"/>
      <c r="AG12" s="415"/>
      <c r="AH12" s="415"/>
      <c r="AI12" s="415"/>
      <c r="AJ12" s="415"/>
      <c r="AK12" s="415"/>
      <c r="AL12" s="415"/>
      <c r="AM12" s="415"/>
      <c r="AN12" s="591" t="s">
        <v>54</v>
      </c>
      <c r="AO12" s="591"/>
      <c r="AP12" s="591"/>
      <c r="AQ12" s="591"/>
      <c r="AR12" s="614" t="s">
        <v>215</v>
      </c>
      <c r="AS12" s="614"/>
      <c r="AT12" s="614"/>
      <c r="AU12" s="614"/>
      <c r="AV12" s="614"/>
      <c r="AW12" s="614"/>
      <c r="AX12" s="614"/>
      <c r="AY12" s="614"/>
      <c r="AZ12" s="614"/>
      <c r="BA12" s="614"/>
      <c r="BB12" s="614"/>
      <c r="BC12" s="614"/>
      <c r="BD12" s="614"/>
      <c r="BE12" s="614"/>
      <c r="BF12" s="614"/>
      <c r="BG12" s="614"/>
      <c r="BH12" s="614"/>
      <c r="BI12" s="614"/>
      <c r="BJ12" s="614"/>
      <c r="BK12" s="591"/>
      <c r="BL12" s="591"/>
      <c r="BM12" s="591"/>
      <c r="BN12" s="591"/>
      <c r="BO12" s="70"/>
      <c r="BP12" s="70"/>
      <c r="BQ12" s="53"/>
      <c r="BR12" s="53"/>
    </row>
    <row r="13" spans="1:82" ht="15" customHeight="1" thickBot="1" x14ac:dyDescent="0.2">
      <c r="A13" s="77"/>
      <c r="B13" s="77"/>
      <c r="C13" s="77"/>
      <c r="D13" s="77"/>
      <c r="E13" s="77"/>
      <c r="F13" s="77"/>
      <c r="G13" s="576" t="s">
        <v>55</v>
      </c>
      <c r="H13" s="577"/>
      <c r="I13" s="577"/>
      <c r="J13" s="577"/>
      <c r="K13" s="577"/>
      <c r="L13" s="577"/>
      <c r="M13" s="577"/>
      <c r="N13" s="577"/>
      <c r="O13" s="577"/>
      <c r="P13" s="578"/>
      <c r="Q13" s="579" t="s">
        <v>216</v>
      </c>
      <c r="R13" s="580"/>
      <c r="S13" s="580"/>
      <c r="T13" s="580"/>
      <c r="U13" s="580"/>
      <c r="V13" s="580"/>
      <c r="W13" s="580"/>
      <c r="X13" s="580"/>
      <c r="Y13" s="580"/>
      <c r="Z13" s="580"/>
      <c r="AA13" s="580"/>
      <c r="AB13" s="580"/>
      <c r="AC13" s="580"/>
      <c r="AD13" s="581"/>
      <c r="AE13" s="70"/>
      <c r="AF13" s="70"/>
      <c r="AG13" s="70"/>
      <c r="AH13" s="70"/>
      <c r="AI13" s="70"/>
      <c r="AJ13" s="70"/>
      <c r="AK13" s="70"/>
      <c r="AL13" s="78" t="s">
        <v>56</v>
      </c>
      <c r="AM13" s="78"/>
      <c r="AN13" s="78"/>
      <c r="AO13" s="78"/>
      <c r="AP13" s="78"/>
      <c r="AQ13" s="79"/>
      <c r="AR13" s="585"/>
      <c r="AS13" s="585"/>
      <c r="AT13" s="585"/>
      <c r="AU13" s="585"/>
      <c r="AV13" s="585"/>
      <c r="AW13" s="585"/>
      <c r="AX13" s="585"/>
      <c r="AY13" s="585"/>
      <c r="AZ13" s="585"/>
      <c r="BA13" s="585"/>
      <c r="BB13" s="585"/>
      <c r="BC13" s="585"/>
      <c r="BD13" s="585"/>
      <c r="BE13" s="585"/>
      <c r="BF13" s="585"/>
      <c r="BG13" s="585"/>
      <c r="BH13" s="585"/>
      <c r="BI13" s="585"/>
      <c r="BJ13" s="585"/>
      <c r="BK13" s="74" t="s">
        <v>57</v>
      </c>
      <c r="BL13" s="70"/>
      <c r="BM13" s="70"/>
      <c r="BN13" s="70"/>
      <c r="BO13" s="70"/>
      <c r="BP13" s="70"/>
      <c r="BQ13" s="53"/>
      <c r="BR13" s="53"/>
    </row>
    <row r="14" spans="1:82" ht="7.7" customHeight="1" thickBot="1" x14ac:dyDescent="0.2">
      <c r="A14" s="77"/>
      <c r="B14" s="77"/>
      <c r="C14" s="77"/>
      <c r="D14" s="77"/>
      <c r="E14" s="77"/>
      <c r="F14" s="77"/>
      <c r="G14" s="576"/>
      <c r="H14" s="577"/>
      <c r="I14" s="577"/>
      <c r="J14" s="577"/>
      <c r="K14" s="577"/>
      <c r="L14" s="577"/>
      <c r="M14" s="577"/>
      <c r="N14" s="577"/>
      <c r="O14" s="577"/>
      <c r="P14" s="578"/>
      <c r="Q14" s="582"/>
      <c r="R14" s="583"/>
      <c r="S14" s="583"/>
      <c r="T14" s="583"/>
      <c r="U14" s="583"/>
      <c r="V14" s="583"/>
      <c r="W14" s="583"/>
      <c r="X14" s="583"/>
      <c r="Y14" s="583"/>
      <c r="Z14" s="583"/>
      <c r="AA14" s="583"/>
      <c r="AB14" s="583"/>
      <c r="AC14" s="583"/>
      <c r="AD14" s="584"/>
      <c r="AE14" s="80"/>
      <c r="AF14" s="81"/>
      <c r="AG14" s="81"/>
      <c r="AH14" s="82"/>
      <c r="AI14" s="83"/>
      <c r="AJ14" s="83"/>
      <c r="AK14" s="82"/>
      <c r="AL14" s="76"/>
      <c r="AM14" s="76"/>
      <c r="AN14" s="76"/>
      <c r="AO14" s="76"/>
      <c r="AP14" s="76"/>
      <c r="AQ14" s="76"/>
      <c r="AR14" s="84"/>
      <c r="AS14" s="84"/>
      <c r="AT14" s="84"/>
      <c r="AU14" s="84"/>
      <c r="AV14" s="84"/>
      <c r="AW14" s="84"/>
      <c r="AX14" s="84"/>
      <c r="AY14" s="84"/>
      <c r="AZ14" s="84"/>
      <c r="BA14" s="84"/>
      <c r="BB14" s="84"/>
      <c r="BC14" s="84"/>
      <c r="BD14" s="84"/>
      <c r="BE14" s="84"/>
      <c r="BF14" s="84"/>
      <c r="BG14" s="84"/>
      <c r="BH14" s="84"/>
      <c r="BI14" s="84"/>
      <c r="BJ14" s="84"/>
      <c r="BK14" s="85"/>
      <c r="BL14" s="70"/>
      <c r="BM14" s="70"/>
      <c r="BN14" s="70"/>
      <c r="BO14" s="53"/>
      <c r="BP14" s="53"/>
      <c r="BQ14" s="53"/>
      <c r="BR14" s="53"/>
    </row>
    <row r="15" spans="1:82" ht="13.5" customHeight="1" thickBot="1" x14ac:dyDescent="0.2">
      <c r="A15" s="53"/>
      <c r="B15" s="53"/>
      <c r="C15" s="576" t="s">
        <v>58</v>
      </c>
      <c r="D15" s="577"/>
      <c r="E15" s="589"/>
      <c r="F15" s="53"/>
      <c r="G15" s="481" t="s">
        <v>59</v>
      </c>
      <c r="H15" s="482"/>
      <c r="I15" s="482"/>
      <c r="J15" s="482"/>
      <c r="K15" s="482"/>
      <c r="L15" s="482"/>
      <c r="M15" s="482"/>
      <c r="N15" s="482"/>
      <c r="O15" s="482"/>
      <c r="P15" s="483"/>
      <c r="Q15" s="535"/>
      <c r="R15" s="536"/>
      <c r="S15" s="698" t="s">
        <v>274</v>
      </c>
      <c r="T15" s="698"/>
      <c r="U15" s="536" t="s">
        <v>17</v>
      </c>
      <c r="V15" s="698">
        <v>4</v>
      </c>
      <c r="W15" s="698"/>
      <c r="X15" s="536" t="s">
        <v>18</v>
      </c>
      <c r="Y15" s="712">
        <v>1</v>
      </c>
      <c r="Z15" s="712"/>
      <c r="AA15" s="86" t="s">
        <v>19</v>
      </c>
      <c r="AB15" s="86" t="s">
        <v>60</v>
      </c>
      <c r="AC15" s="86"/>
      <c r="AD15" s="87"/>
      <c r="AE15" s="535" t="s">
        <v>37</v>
      </c>
      <c r="AF15" s="536"/>
      <c r="AG15" s="705"/>
      <c r="AH15" s="705"/>
      <c r="AI15" s="536" t="s">
        <v>17</v>
      </c>
      <c r="AJ15" s="705"/>
      <c r="AK15" s="705"/>
      <c r="AL15" s="536" t="s">
        <v>18</v>
      </c>
      <c r="AM15" s="711"/>
      <c r="AN15" s="711"/>
      <c r="AO15" s="86" t="s">
        <v>19</v>
      </c>
      <c r="AP15" s="86" t="s">
        <v>60</v>
      </c>
      <c r="AQ15" s="86"/>
      <c r="AR15" s="87"/>
      <c r="AS15" s="535" t="s">
        <v>37</v>
      </c>
      <c r="AT15" s="536"/>
      <c r="AU15" s="592"/>
      <c r="AV15" s="592"/>
      <c r="AW15" s="536" t="s">
        <v>17</v>
      </c>
      <c r="AX15" s="592"/>
      <c r="AY15" s="592"/>
      <c r="AZ15" s="536" t="s">
        <v>18</v>
      </c>
      <c r="BA15" s="707"/>
      <c r="BB15" s="707"/>
      <c r="BC15" s="86" t="s">
        <v>19</v>
      </c>
      <c r="BD15" s="86" t="s">
        <v>60</v>
      </c>
      <c r="BE15" s="86"/>
      <c r="BF15" s="88"/>
      <c r="BG15" s="594" t="s">
        <v>61</v>
      </c>
      <c r="BH15" s="595"/>
      <c r="BI15" s="595"/>
      <c r="BJ15" s="595"/>
      <c r="BK15" s="595"/>
      <c r="BL15" s="595"/>
      <c r="BM15" s="595"/>
      <c r="BN15" s="595"/>
      <c r="BO15" s="595"/>
      <c r="BP15" s="596"/>
      <c r="BQ15" s="53"/>
      <c r="BR15" s="53"/>
    </row>
    <row r="16" spans="1:82" ht="13.5" customHeight="1" x14ac:dyDescent="0.15">
      <c r="A16" s="53"/>
      <c r="B16" s="53"/>
      <c r="C16" s="53"/>
      <c r="D16" s="603">
        <v>980000</v>
      </c>
      <c r="E16" s="604"/>
      <c r="F16" s="89"/>
      <c r="G16" s="519"/>
      <c r="H16" s="520"/>
      <c r="I16" s="520"/>
      <c r="J16" s="520"/>
      <c r="K16" s="520"/>
      <c r="L16" s="520"/>
      <c r="M16" s="520"/>
      <c r="N16" s="520"/>
      <c r="O16" s="520"/>
      <c r="P16" s="521"/>
      <c r="Q16" s="538"/>
      <c r="R16" s="539"/>
      <c r="S16" s="699"/>
      <c r="T16" s="699"/>
      <c r="U16" s="539"/>
      <c r="V16" s="699"/>
      <c r="W16" s="699"/>
      <c r="X16" s="539"/>
      <c r="Y16" s="607">
        <v>24</v>
      </c>
      <c r="Z16" s="607"/>
      <c r="AA16" s="90" t="s">
        <v>19</v>
      </c>
      <c r="AB16" s="90" t="s">
        <v>62</v>
      </c>
      <c r="AC16" s="90"/>
      <c r="AD16" s="91"/>
      <c r="AE16" s="538"/>
      <c r="AF16" s="539"/>
      <c r="AG16" s="706"/>
      <c r="AH16" s="706"/>
      <c r="AI16" s="539"/>
      <c r="AJ16" s="706"/>
      <c r="AK16" s="706"/>
      <c r="AL16" s="539"/>
      <c r="AM16" s="709"/>
      <c r="AN16" s="709"/>
      <c r="AO16" s="90" t="s">
        <v>19</v>
      </c>
      <c r="AP16" s="90" t="s">
        <v>62</v>
      </c>
      <c r="AQ16" s="90"/>
      <c r="AR16" s="91"/>
      <c r="AS16" s="538"/>
      <c r="AT16" s="539"/>
      <c r="AU16" s="593"/>
      <c r="AV16" s="593"/>
      <c r="AW16" s="539"/>
      <c r="AX16" s="593"/>
      <c r="AY16" s="593"/>
      <c r="AZ16" s="539"/>
      <c r="BA16" s="710"/>
      <c r="BB16" s="710"/>
      <c r="BC16" s="90" t="s">
        <v>19</v>
      </c>
      <c r="BD16" s="90" t="s">
        <v>62</v>
      </c>
      <c r="BE16" s="90"/>
      <c r="BF16" s="92"/>
      <c r="BG16" s="597"/>
      <c r="BH16" s="598"/>
      <c r="BI16" s="598"/>
      <c r="BJ16" s="598"/>
      <c r="BK16" s="598"/>
      <c r="BL16" s="598"/>
      <c r="BM16" s="598"/>
      <c r="BN16" s="598"/>
      <c r="BO16" s="598"/>
      <c r="BP16" s="599"/>
      <c r="BQ16" s="53"/>
      <c r="BR16" s="53"/>
    </row>
    <row r="17" spans="1:70" ht="15" customHeight="1" outlineLevel="1" thickBot="1" x14ac:dyDescent="0.2">
      <c r="A17" s="53"/>
      <c r="B17" s="53"/>
      <c r="C17" s="53"/>
      <c r="D17" s="605"/>
      <c r="E17" s="606"/>
      <c r="F17" s="89"/>
      <c r="G17" s="609" t="s">
        <v>63</v>
      </c>
      <c r="H17" s="610"/>
      <c r="I17" s="610"/>
      <c r="J17" s="610"/>
      <c r="K17" s="610"/>
      <c r="L17" s="610"/>
      <c r="M17" s="610"/>
      <c r="N17" s="610"/>
      <c r="O17" s="610"/>
      <c r="P17" s="611"/>
      <c r="Q17" s="564" t="s">
        <v>64</v>
      </c>
      <c r="R17" s="541"/>
      <c r="S17" s="708">
        <v>17</v>
      </c>
      <c r="T17" s="708"/>
      <c r="U17" s="708"/>
      <c r="V17" s="708"/>
      <c r="W17" s="708"/>
      <c r="X17" s="708"/>
      <c r="Y17" s="708"/>
      <c r="Z17" s="708"/>
      <c r="AA17" s="708"/>
      <c r="AB17" s="708"/>
      <c r="AC17" s="541" t="s">
        <v>48</v>
      </c>
      <c r="AD17" s="553"/>
      <c r="AE17" s="564" t="s">
        <v>65</v>
      </c>
      <c r="AF17" s="541"/>
      <c r="AG17" s="704"/>
      <c r="AH17" s="704"/>
      <c r="AI17" s="704"/>
      <c r="AJ17" s="704"/>
      <c r="AK17" s="704"/>
      <c r="AL17" s="704"/>
      <c r="AM17" s="704"/>
      <c r="AN17" s="704"/>
      <c r="AO17" s="704"/>
      <c r="AP17" s="704"/>
      <c r="AQ17" s="541" t="s">
        <v>48</v>
      </c>
      <c r="AR17" s="553"/>
      <c r="AS17" s="564" t="s">
        <v>66</v>
      </c>
      <c r="AT17" s="541"/>
      <c r="AU17" s="554"/>
      <c r="AV17" s="554"/>
      <c r="AW17" s="554"/>
      <c r="AX17" s="554"/>
      <c r="AY17" s="554"/>
      <c r="AZ17" s="554"/>
      <c r="BA17" s="554"/>
      <c r="BB17" s="554"/>
      <c r="BC17" s="554"/>
      <c r="BD17" s="554"/>
      <c r="BE17" s="541" t="s">
        <v>48</v>
      </c>
      <c r="BF17" s="542"/>
      <c r="BG17" s="597"/>
      <c r="BH17" s="598"/>
      <c r="BI17" s="598"/>
      <c r="BJ17" s="598"/>
      <c r="BK17" s="598"/>
      <c r="BL17" s="598"/>
      <c r="BM17" s="598"/>
      <c r="BN17" s="598"/>
      <c r="BO17" s="598"/>
      <c r="BP17" s="599"/>
      <c r="BQ17" s="53"/>
      <c r="BR17" s="53"/>
    </row>
    <row r="18" spans="1:70" ht="12" customHeight="1" outlineLevel="1" thickBot="1" x14ac:dyDescent="0.2">
      <c r="A18" s="53"/>
      <c r="B18" s="53"/>
      <c r="C18" s="543" t="s">
        <v>159</v>
      </c>
      <c r="D18" s="544"/>
      <c r="E18" s="545"/>
      <c r="F18" s="53"/>
      <c r="G18" s="519" t="s">
        <v>210</v>
      </c>
      <c r="H18" s="520"/>
      <c r="I18" s="520"/>
      <c r="J18" s="520"/>
      <c r="K18" s="520"/>
      <c r="L18" s="520"/>
      <c r="M18" s="520"/>
      <c r="N18" s="520"/>
      <c r="O18" s="520"/>
      <c r="P18" s="521"/>
      <c r="Q18" s="198"/>
      <c r="R18" s="197"/>
      <c r="S18" s="708">
        <v>10</v>
      </c>
      <c r="T18" s="708"/>
      <c r="U18" s="708"/>
      <c r="V18" s="708"/>
      <c r="W18" s="708"/>
      <c r="X18" s="708"/>
      <c r="Y18" s="708"/>
      <c r="Z18" s="708"/>
      <c r="AA18" s="708"/>
      <c r="AB18" s="708"/>
      <c r="AC18" s="541" t="s">
        <v>67</v>
      </c>
      <c r="AD18" s="553"/>
      <c r="AE18" s="210"/>
      <c r="AF18" s="211"/>
      <c r="AG18" s="704"/>
      <c r="AH18" s="704"/>
      <c r="AI18" s="704"/>
      <c r="AJ18" s="704"/>
      <c r="AK18" s="704"/>
      <c r="AL18" s="704"/>
      <c r="AM18" s="704"/>
      <c r="AN18" s="704"/>
      <c r="AO18" s="704"/>
      <c r="AP18" s="704"/>
      <c r="AQ18" s="541" t="s">
        <v>67</v>
      </c>
      <c r="AR18" s="553"/>
      <c r="AS18" s="212"/>
      <c r="AT18" s="212"/>
      <c r="AU18" s="554"/>
      <c r="AV18" s="554"/>
      <c r="AW18" s="554"/>
      <c r="AX18" s="554"/>
      <c r="AY18" s="554"/>
      <c r="AZ18" s="554"/>
      <c r="BA18" s="554"/>
      <c r="BB18" s="554"/>
      <c r="BC18" s="554"/>
      <c r="BD18" s="554"/>
      <c r="BE18" s="541" t="s">
        <v>67</v>
      </c>
      <c r="BF18" s="542"/>
      <c r="BG18" s="600"/>
      <c r="BH18" s="601"/>
      <c r="BI18" s="601"/>
      <c r="BJ18" s="601"/>
      <c r="BK18" s="601"/>
      <c r="BL18" s="601"/>
      <c r="BM18" s="601"/>
      <c r="BN18" s="601"/>
      <c r="BO18" s="601"/>
      <c r="BP18" s="602"/>
      <c r="BQ18" s="53"/>
      <c r="BR18" s="53"/>
    </row>
    <row r="19" spans="1:70" ht="12" customHeight="1" outlineLevel="1" thickBot="1" x14ac:dyDescent="0.2">
      <c r="A19" s="53"/>
      <c r="B19" s="53"/>
      <c r="C19" s="546"/>
      <c r="D19" s="547"/>
      <c r="E19" s="548"/>
      <c r="F19" s="53"/>
      <c r="G19" s="519" t="s">
        <v>211</v>
      </c>
      <c r="H19" s="520"/>
      <c r="I19" s="520"/>
      <c r="J19" s="520"/>
      <c r="K19" s="520"/>
      <c r="L19" s="520"/>
      <c r="M19" s="520"/>
      <c r="N19" s="520"/>
      <c r="O19" s="520"/>
      <c r="P19" s="521"/>
      <c r="Q19" s="202"/>
      <c r="R19" s="203"/>
      <c r="S19" s="708">
        <v>0</v>
      </c>
      <c r="T19" s="708"/>
      <c r="U19" s="708"/>
      <c r="V19" s="708"/>
      <c r="W19" s="708"/>
      <c r="X19" s="708"/>
      <c r="Y19" s="708"/>
      <c r="Z19" s="708"/>
      <c r="AA19" s="708"/>
      <c r="AB19" s="708"/>
      <c r="AC19" s="541" t="s">
        <v>67</v>
      </c>
      <c r="AD19" s="553"/>
      <c r="AE19" s="204"/>
      <c r="AF19" s="205"/>
      <c r="AG19" s="704"/>
      <c r="AH19" s="704"/>
      <c r="AI19" s="704"/>
      <c r="AJ19" s="704"/>
      <c r="AK19" s="704"/>
      <c r="AL19" s="704"/>
      <c r="AM19" s="704"/>
      <c r="AN19" s="704"/>
      <c r="AO19" s="704"/>
      <c r="AP19" s="704"/>
      <c r="AQ19" s="541" t="s">
        <v>67</v>
      </c>
      <c r="AR19" s="553"/>
      <c r="AS19" s="117"/>
      <c r="AT19" s="117"/>
      <c r="AU19" s="206"/>
      <c r="AV19" s="206"/>
      <c r="AW19" s="206"/>
      <c r="AX19" s="206"/>
      <c r="AY19" s="206"/>
      <c r="AZ19" s="206"/>
      <c r="BA19" s="206"/>
      <c r="BB19" s="206"/>
      <c r="BC19" s="206"/>
      <c r="BD19" s="206"/>
      <c r="BE19" s="203"/>
      <c r="BF19" s="207"/>
      <c r="BG19" s="208"/>
      <c r="BH19" s="199"/>
      <c r="BI19" s="199"/>
      <c r="BJ19" s="199"/>
      <c r="BK19" s="199"/>
      <c r="BL19" s="199"/>
      <c r="BM19" s="199"/>
      <c r="BN19" s="199"/>
      <c r="BO19" s="199"/>
      <c r="BP19" s="209"/>
      <c r="BQ19" s="53"/>
      <c r="BR19" s="53"/>
    </row>
    <row r="20" spans="1:70" ht="12" customHeight="1" outlineLevel="1" thickBot="1" x14ac:dyDescent="0.2">
      <c r="A20" s="53"/>
      <c r="B20" s="53"/>
      <c r="C20" s="549"/>
      <c r="D20" s="550"/>
      <c r="E20" s="551"/>
      <c r="F20" s="53"/>
      <c r="G20" s="528" t="s">
        <v>68</v>
      </c>
      <c r="H20" s="529"/>
      <c r="I20" s="529"/>
      <c r="J20" s="529"/>
      <c r="K20" s="529"/>
      <c r="L20" s="529"/>
      <c r="M20" s="529"/>
      <c r="N20" s="529"/>
      <c r="O20" s="529"/>
      <c r="P20" s="530"/>
      <c r="Q20" s="531" t="s">
        <v>69</v>
      </c>
      <c r="R20" s="468"/>
      <c r="S20" s="468"/>
      <c r="T20" s="468"/>
      <c r="U20" s="468"/>
      <c r="V20" s="468"/>
      <c r="W20" s="468"/>
      <c r="X20" s="468"/>
      <c r="Y20" s="468"/>
      <c r="Z20" s="468"/>
      <c r="AA20" s="468"/>
      <c r="AB20" s="468"/>
      <c r="AC20" s="468"/>
      <c r="AD20" s="532"/>
      <c r="AE20" s="531" t="s">
        <v>69</v>
      </c>
      <c r="AF20" s="468"/>
      <c r="AG20" s="468"/>
      <c r="AH20" s="468"/>
      <c r="AI20" s="468"/>
      <c r="AJ20" s="468"/>
      <c r="AK20" s="468"/>
      <c r="AL20" s="468"/>
      <c r="AM20" s="468"/>
      <c r="AN20" s="468"/>
      <c r="AO20" s="468"/>
      <c r="AP20" s="468"/>
      <c r="AQ20" s="468"/>
      <c r="AR20" s="532"/>
      <c r="AS20" s="535" t="s">
        <v>69</v>
      </c>
      <c r="AT20" s="536"/>
      <c r="AU20" s="536"/>
      <c r="AV20" s="536"/>
      <c r="AW20" s="536"/>
      <c r="AX20" s="536"/>
      <c r="AY20" s="536"/>
      <c r="AZ20" s="536"/>
      <c r="BA20" s="536"/>
      <c r="BB20" s="536"/>
      <c r="BC20" s="536"/>
      <c r="BD20" s="536"/>
      <c r="BE20" s="536"/>
      <c r="BF20" s="537"/>
      <c r="BG20" s="525" t="s">
        <v>70</v>
      </c>
      <c r="BH20" s="526"/>
      <c r="BI20" s="526"/>
      <c r="BJ20" s="526"/>
      <c r="BK20" s="526"/>
      <c r="BL20" s="526"/>
      <c r="BM20" s="526"/>
      <c r="BN20" s="526"/>
      <c r="BO20" s="526"/>
      <c r="BP20" s="527"/>
      <c r="BQ20" s="53"/>
      <c r="BR20" s="53"/>
    </row>
    <row r="21" spans="1:70" ht="12" customHeight="1" outlineLevel="1" x14ac:dyDescent="0.15">
      <c r="A21" s="555" t="s">
        <v>71</v>
      </c>
      <c r="B21" s="555"/>
      <c r="C21" s="555"/>
      <c r="D21" s="556">
        <v>21</v>
      </c>
      <c r="E21" s="557"/>
      <c r="F21" s="89"/>
      <c r="G21" s="519" t="s">
        <v>72</v>
      </c>
      <c r="H21" s="520"/>
      <c r="I21" s="520"/>
      <c r="J21" s="521"/>
      <c r="K21" s="427" t="s">
        <v>73</v>
      </c>
      <c r="L21" s="412"/>
      <c r="M21" s="412"/>
      <c r="N21" s="412"/>
      <c r="O21" s="412"/>
      <c r="P21" s="413"/>
      <c r="Q21" s="533"/>
      <c r="R21" s="469"/>
      <c r="S21" s="469"/>
      <c r="T21" s="469"/>
      <c r="U21" s="469"/>
      <c r="V21" s="469"/>
      <c r="W21" s="469"/>
      <c r="X21" s="469"/>
      <c r="Y21" s="469"/>
      <c r="Z21" s="469"/>
      <c r="AA21" s="469"/>
      <c r="AB21" s="469"/>
      <c r="AC21" s="469"/>
      <c r="AD21" s="534"/>
      <c r="AE21" s="533"/>
      <c r="AF21" s="469"/>
      <c r="AG21" s="469"/>
      <c r="AH21" s="469"/>
      <c r="AI21" s="469"/>
      <c r="AJ21" s="469"/>
      <c r="AK21" s="469"/>
      <c r="AL21" s="469"/>
      <c r="AM21" s="469"/>
      <c r="AN21" s="469"/>
      <c r="AO21" s="469"/>
      <c r="AP21" s="469"/>
      <c r="AQ21" s="469"/>
      <c r="AR21" s="534"/>
      <c r="AS21" s="538"/>
      <c r="AT21" s="539"/>
      <c r="AU21" s="539"/>
      <c r="AV21" s="539"/>
      <c r="AW21" s="539"/>
      <c r="AX21" s="539"/>
      <c r="AY21" s="539"/>
      <c r="AZ21" s="539"/>
      <c r="BA21" s="539"/>
      <c r="BB21" s="539"/>
      <c r="BC21" s="539"/>
      <c r="BD21" s="539"/>
      <c r="BE21" s="539"/>
      <c r="BF21" s="540"/>
      <c r="BG21" s="525"/>
      <c r="BH21" s="526"/>
      <c r="BI21" s="526"/>
      <c r="BJ21" s="526"/>
      <c r="BK21" s="526"/>
      <c r="BL21" s="526"/>
      <c r="BM21" s="526"/>
      <c r="BN21" s="526"/>
      <c r="BO21" s="526"/>
      <c r="BP21" s="527"/>
      <c r="BQ21" s="53"/>
      <c r="BR21" s="53"/>
    </row>
    <row r="22" spans="1:70" ht="15" customHeight="1" outlineLevel="1" thickBot="1" x14ac:dyDescent="0.2">
      <c r="A22" s="53"/>
      <c r="B22" s="53"/>
      <c r="C22" s="53"/>
      <c r="D22" s="558"/>
      <c r="E22" s="559"/>
      <c r="F22" s="89"/>
      <c r="G22" s="519" t="s">
        <v>74</v>
      </c>
      <c r="H22" s="520"/>
      <c r="I22" s="520"/>
      <c r="J22" s="521"/>
      <c r="K22" s="522">
        <v>380000</v>
      </c>
      <c r="L22" s="523"/>
      <c r="M22" s="523"/>
      <c r="N22" s="523"/>
      <c r="O22" s="523"/>
      <c r="P22" s="524"/>
      <c r="Q22" s="491">
        <f>IF(K22="","",(ROUNDDOWN($K22*S$18/10*S$17/$D$21,0)))</f>
        <v>307619</v>
      </c>
      <c r="R22" s="492"/>
      <c r="S22" s="492"/>
      <c r="T22" s="492"/>
      <c r="U22" s="492"/>
      <c r="V22" s="492"/>
      <c r="W22" s="492"/>
      <c r="X22" s="492"/>
      <c r="Y22" s="492"/>
      <c r="Z22" s="492"/>
      <c r="AA22" s="492"/>
      <c r="AB22" s="492"/>
      <c r="AC22" s="489" t="s">
        <v>20</v>
      </c>
      <c r="AD22" s="490"/>
      <c r="AE22" s="491">
        <f>IF(K22="","",(ROUNDDOWN($K22*AG18/10*AG17/D21,0)))</f>
        <v>0</v>
      </c>
      <c r="AF22" s="492"/>
      <c r="AG22" s="492"/>
      <c r="AH22" s="492"/>
      <c r="AI22" s="492"/>
      <c r="AJ22" s="492"/>
      <c r="AK22" s="492"/>
      <c r="AL22" s="492"/>
      <c r="AM22" s="492"/>
      <c r="AN22" s="492"/>
      <c r="AO22" s="492"/>
      <c r="AP22" s="492"/>
      <c r="AQ22" s="489" t="s">
        <v>20</v>
      </c>
      <c r="AR22" s="490"/>
      <c r="AS22" s="491"/>
      <c r="AT22" s="492"/>
      <c r="AU22" s="492"/>
      <c r="AV22" s="492"/>
      <c r="AW22" s="492"/>
      <c r="AX22" s="492"/>
      <c r="AY22" s="492"/>
      <c r="AZ22" s="492"/>
      <c r="BA22" s="492"/>
      <c r="BB22" s="492"/>
      <c r="BC22" s="492"/>
      <c r="BD22" s="492"/>
      <c r="BE22" s="489" t="s">
        <v>20</v>
      </c>
      <c r="BF22" s="493"/>
      <c r="BG22" s="93"/>
      <c r="BH22" s="94"/>
      <c r="BI22" s="94"/>
      <c r="BJ22" s="94"/>
      <c r="BK22" s="94"/>
      <c r="BL22" s="94"/>
      <c r="BM22" s="94"/>
      <c r="BN22" s="94"/>
      <c r="BO22" s="94"/>
      <c r="BP22" s="95"/>
      <c r="BQ22" s="53"/>
      <c r="BR22" s="53"/>
    </row>
    <row r="23" spans="1:70" ht="15" customHeight="1" outlineLevel="1" x14ac:dyDescent="0.15">
      <c r="A23" s="53"/>
      <c r="B23" s="53"/>
      <c r="C23" s="514"/>
      <c r="D23" s="514"/>
      <c r="E23" s="514"/>
      <c r="F23" s="96"/>
      <c r="G23" s="515" t="s">
        <v>75</v>
      </c>
      <c r="H23" s="412"/>
      <c r="I23" s="412"/>
      <c r="J23" s="413"/>
      <c r="K23" s="516"/>
      <c r="L23" s="517"/>
      <c r="M23" s="517"/>
      <c r="N23" s="517"/>
      <c r="O23" s="517"/>
      <c r="P23" s="518"/>
      <c r="Q23" s="491" t="str">
        <f>IF(K23="","",(ROUNDDOWN($K23*S$18/10*S$17/$D$21,0)))</f>
        <v/>
      </c>
      <c r="R23" s="492"/>
      <c r="S23" s="492"/>
      <c r="T23" s="492"/>
      <c r="U23" s="492"/>
      <c r="V23" s="492"/>
      <c r="W23" s="492"/>
      <c r="X23" s="492"/>
      <c r="Y23" s="492"/>
      <c r="Z23" s="492"/>
      <c r="AA23" s="492"/>
      <c r="AB23" s="492"/>
      <c r="AC23" s="489" t="s">
        <v>20</v>
      </c>
      <c r="AD23" s="490"/>
      <c r="AE23" s="491" t="str">
        <f>IF(K23="","",(ROUNDDOWN($K23*AG18/10*AG17/D21,0)))</f>
        <v/>
      </c>
      <c r="AF23" s="492"/>
      <c r="AG23" s="492"/>
      <c r="AH23" s="492"/>
      <c r="AI23" s="492"/>
      <c r="AJ23" s="492"/>
      <c r="AK23" s="492"/>
      <c r="AL23" s="492"/>
      <c r="AM23" s="492"/>
      <c r="AN23" s="492"/>
      <c r="AO23" s="492"/>
      <c r="AP23" s="492"/>
      <c r="AQ23" s="489" t="s">
        <v>20</v>
      </c>
      <c r="AR23" s="490"/>
      <c r="AS23" s="491"/>
      <c r="AT23" s="492"/>
      <c r="AU23" s="492"/>
      <c r="AV23" s="492"/>
      <c r="AW23" s="492"/>
      <c r="AX23" s="492"/>
      <c r="AY23" s="492"/>
      <c r="AZ23" s="492"/>
      <c r="BA23" s="492"/>
      <c r="BB23" s="492"/>
      <c r="BC23" s="492"/>
      <c r="BD23" s="492"/>
      <c r="BE23" s="489" t="s">
        <v>20</v>
      </c>
      <c r="BF23" s="493"/>
      <c r="BG23" s="504" t="s">
        <v>76</v>
      </c>
      <c r="BH23" s="505"/>
      <c r="BI23" s="505"/>
      <c r="BJ23" s="505"/>
      <c r="BK23" s="505"/>
      <c r="BL23" s="505"/>
      <c r="BM23" s="505"/>
      <c r="BN23" s="505"/>
      <c r="BO23" s="505"/>
      <c r="BP23" s="506"/>
      <c r="BQ23" s="53"/>
      <c r="BR23" s="53"/>
    </row>
    <row r="24" spans="1:70" ht="15" customHeight="1" outlineLevel="2" x14ac:dyDescent="0.15">
      <c r="A24" s="53"/>
      <c r="B24" s="53"/>
      <c r="C24" s="108"/>
      <c r="D24" s="507"/>
      <c r="E24" s="507"/>
      <c r="F24" s="160"/>
      <c r="G24" s="508"/>
      <c r="H24" s="509"/>
      <c r="I24" s="509"/>
      <c r="J24" s="510"/>
      <c r="K24" s="511"/>
      <c r="L24" s="512"/>
      <c r="M24" s="512"/>
      <c r="N24" s="512"/>
      <c r="O24" s="512"/>
      <c r="P24" s="513"/>
      <c r="Q24" s="491"/>
      <c r="R24" s="492"/>
      <c r="S24" s="492"/>
      <c r="T24" s="492"/>
      <c r="U24" s="492"/>
      <c r="V24" s="492"/>
      <c r="W24" s="492"/>
      <c r="X24" s="492"/>
      <c r="Y24" s="492"/>
      <c r="Z24" s="492"/>
      <c r="AA24" s="492"/>
      <c r="AB24" s="492"/>
      <c r="AC24" s="489" t="s">
        <v>20</v>
      </c>
      <c r="AD24" s="490"/>
      <c r="AE24" s="491"/>
      <c r="AF24" s="492"/>
      <c r="AG24" s="492"/>
      <c r="AH24" s="492"/>
      <c r="AI24" s="492"/>
      <c r="AJ24" s="492"/>
      <c r="AK24" s="492"/>
      <c r="AL24" s="492"/>
      <c r="AM24" s="492"/>
      <c r="AN24" s="492"/>
      <c r="AO24" s="492"/>
      <c r="AP24" s="492"/>
      <c r="AQ24" s="489" t="s">
        <v>20</v>
      </c>
      <c r="AR24" s="490"/>
      <c r="AS24" s="491"/>
      <c r="AT24" s="492"/>
      <c r="AU24" s="492"/>
      <c r="AV24" s="492"/>
      <c r="AW24" s="492"/>
      <c r="AX24" s="492"/>
      <c r="AY24" s="492"/>
      <c r="AZ24" s="492"/>
      <c r="BA24" s="492"/>
      <c r="BB24" s="492"/>
      <c r="BC24" s="492"/>
      <c r="BD24" s="492"/>
      <c r="BE24" s="489" t="s">
        <v>20</v>
      </c>
      <c r="BF24" s="493"/>
      <c r="BG24" s="504"/>
      <c r="BH24" s="505"/>
      <c r="BI24" s="505"/>
      <c r="BJ24" s="505"/>
      <c r="BK24" s="505"/>
      <c r="BL24" s="505"/>
      <c r="BM24" s="505"/>
      <c r="BN24" s="505"/>
      <c r="BO24" s="505"/>
      <c r="BP24" s="506"/>
      <c r="BQ24" s="53"/>
      <c r="BR24" s="53"/>
    </row>
    <row r="25" spans="1:70" ht="15" customHeight="1" outlineLevel="2" x14ac:dyDescent="0.15">
      <c r="A25" s="53"/>
      <c r="B25" s="53"/>
      <c r="C25" s="108"/>
      <c r="D25" s="507"/>
      <c r="E25" s="507"/>
      <c r="F25" s="160"/>
      <c r="G25" s="508"/>
      <c r="H25" s="509"/>
      <c r="I25" s="509"/>
      <c r="J25" s="510"/>
      <c r="K25" s="511"/>
      <c r="L25" s="512"/>
      <c r="M25" s="512"/>
      <c r="N25" s="512"/>
      <c r="O25" s="512"/>
      <c r="P25" s="513"/>
      <c r="Q25" s="491"/>
      <c r="R25" s="492"/>
      <c r="S25" s="492"/>
      <c r="T25" s="492"/>
      <c r="U25" s="492"/>
      <c r="V25" s="492"/>
      <c r="W25" s="492"/>
      <c r="X25" s="492"/>
      <c r="Y25" s="492"/>
      <c r="Z25" s="492"/>
      <c r="AA25" s="492"/>
      <c r="AB25" s="492"/>
      <c r="AC25" s="489" t="s">
        <v>20</v>
      </c>
      <c r="AD25" s="490"/>
      <c r="AE25" s="491"/>
      <c r="AF25" s="492"/>
      <c r="AG25" s="492"/>
      <c r="AH25" s="492"/>
      <c r="AI25" s="492"/>
      <c r="AJ25" s="492"/>
      <c r="AK25" s="492"/>
      <c r="AL25" s="492"/>
      <c r="AM25" s="492"/>
      <c r="AN25" s="492"/>
      <c r="AO25" s="492"/>
      <c r="AP25" s="492"/>
      <c r="AQ25" s="489" t="s">
        <v>20</v>
      </c>
      <c r="AR25" s="490"/>
      <c r="AS25" s="491"/>
      <c r="AT25" s="492"/>
      <c r="AU25" s="492"/>
      <c r="AV25" s="492"/>
      <c r="AW25" s="492"/>
      <c r="AX25" s="492"/>
      <c r="AY25" s="492"/>
      <c r="AZ25" s="492"/>
      <c r="BA25" s="492"/>
      <c r="BB25" s="492"/>
      <c r="BC25" s="492"/>
      <c r="BD25" s="492"/>
      <c r="BE25" s="489" t="s">
        <v>20</v>
      </c>
      <c r="BF25" s="493"/>
      <c r="BG25" s="504"/>
      <c r="BH25" s="505"/>
      <c r="BI25" s="505"/>
      <c r="BJ25" s="505"/>
      <c r="BK25" s="505"/>
      <c r="BL25" s="505"/>
      <c r="BM25" s="505"/>
      <c r="BN25" s="505"/>
      <c r="BO25" s="505"/>
      <c r="BP25" s="506"/>
      <c r="BQ25" s="53"/>
      <c r="BR25" s="53"/>
    </row>
    <row r="26" spans="1:70" ht="15" customHeight="1" outlineLevel="2" thickBot="1" x14ac:dyDescent="0.2">
      <c r="A26" s="53"/>
      <c r="B26" s="53"/>
      <c r="C26" s="53"/>
      <c r="D26" s="53"/>
      <c r="E26" s="164"/>
      <c r="F26" s="53"/>
      <c r="G26" s="501" t="s">
        <v>77</v>
      </c>
      <c r="H26" s="502"/>
      <c r="I26" s="502"/>
      <c r="J26" s="502"/>
      <c r="K26" s="502"/>
      <c r="L26" s="502"/>
      <c r="M26" s="502"/>
      <c r="N26" s="502"/>
      <c r="O26" s="502"/>
      <c r="P26" s="503"/>
      <c r="Q26" s="439" t="s">
        <v>78</v>
      </c>
      <c r="R26" s="440"/>
      <c r="S26" s="441">
        <f>IF(K22="","",SUM(Q22:AB25))</f>
        <v>307619</v>
      </c>
      <c r="T26" s="441"/>
      <c r="U26" s="441"/>
      <c r="V26" s="441"/>
      <c r="W26" s="441"/>
      <c r="X26" s="441"/>
      <c r="Y26" s="441"/>
      <c r="Z26" s="441"/>
      <c r="AA26" s="441"/>
      <c r="AB26" s="441"/>
      <c r="AC26" s="442" t="s">
        <v>20</v>
      </c>
      <c r="AD26" s="443"/>
      <c r="AE26" s="439" t="s">
        <v>79</v>
      </c>
      <c r="AF26" s="440"/>
      <c r="AG26" s="441">
        <f>IF(K22="","",SUM(AE22:AP25))</f>
        <v>0</v>
      </c>
      <c r="AH26" s="441"/>
      <c r="AI26" s="441"/>
      <c r="AJ26" s="441"/>
      <c r="AK26" s="441"/>
      <c r="AL26" s="441"/>
      <c r="AM26" s="441"/>
      <c r="AN26" s="441"/>
      <c r="AO26" s="441"/>
      <c r="AP26" s="441"/>
      <c r="AQ26" s="442" t="s">
        <v>20</v>
      </c>
      <c r="AR26" s="443"/>
      <c r="AS26" s="439" t="s">
        <v>80</v>
      </c>
      <c r="AT26" s="440"/>
      <c r="AU26" s="441"/>
      <c r="AV26" s="441"/>
      <c r="AW26" s="441"/>
      <c r="AX26" s="441"/>
      <c r="AY26" s="441"/>
      <c r="AZ26" s="441"/>
      <c r="BA26" s="441"/>
      <c r="BB26" s="441"/>
      <c r="BC26" s="441"/>
      <c r="BD26" s="441"/>
      <c r="BE26" s="442" t="s">
        <v>20</v>
      </c>
      <c r="BF26" s="446"/>
      <c r="BG26" s="97"/>
      <c r="BH26" s="98"/>
      <c r="BI26" s="98"/>
      <c r="BJ26" s="98"/>
      <c r="BK26" s="98"/>
      <c r="BL26" s="98"/>
      <c r="BM26" s="98"/>
      <c r="BN26" s="98"/>
      <c r="BO26" s="98"/>
      <c r="BP26" s="99"/>
      <c r="BQ26" s="53"/>
      <c r="BR26" s="53"/>
    </row>
    <row r="27" spans="1:70" ht="12" customHeight="1" outlineLevel="2" x14ac:dyDescent="0.15">
      <c r="A27" s="53"/>
      <c r="B27" s="53"/>
      <c r="C27" s="399"/>
      <c r="D27" s="399"/>
      <c r="E27" s="399"/>
      <c r="F27" s="53"/>
      <c r="G27" s="481" t="s">
        <v>81</v>
      </c>
      <c r="H27" s="482"/>
      <c r="I27" s="482"/>
      <c r="J27" s="482"/>
      <c r="K27" s="482"/>
      <c r="L27" s="482"/>
      <c r="M27" s="482"/>
      <c r="N27" s="482"/>
      <c r="O27" s="482"/>
      <c r="P27" s="483"/>
      <c r="Q27" s="464" t="s">
        <v>82</v>
      </c>
      <c r="R27" s="465"/>
      <c r="S27" s="465"/>
      <c r="T27" s="465"/>
      <c r="U27" s="465"/>
      <c r="V27" s="468" t="s">
        <v>83</v>
      </c>
      <c r="W27" s="470" t="s">
        <v>84</v>
      </c>
      <c r="X27" s="470"/>
      <c r="Y27" s="470"/>
      <c r="Z27" s="470"/>
      <c r="AA27" s="470"/>
      <c r="AB27" s="470"/>
      <c r="AC27" s="470"/>
      <c r="AD27" s="471"/>
      <c r="AE27" s="464" t="s">
        <v>82</v>
      </c>
      <c r="AF27" s="465"/>
      <c r="AG27" s="465"/>
      <c r="AH27" s="465"/>
      <c r="AI27" s="465"/>
      <c r="AJ27" s="468" t="s">
        <v>83</v>
      </c>
      <c r="AK27" s="470" t="s">
        <v>84</v>
      </c>
      <c r="AL27" s="470"/>
      <c r="AM27" s="470"/>
      <c r="AN27" s="470"/>
      <c r="AO27" s="470"/>
      <c r="AP27" s="470"/>
      <c r="AQ27" s="470"/>
      <c r="AR27" s="471"/>
      <c r="AS27" s="497" t="s">
        <v>82</v>
      </c>
      <c r="AT27" s="498"/>
      <c r="AU27" s="498"/>
      <c r="AV27" s="498"/>
      <c r="AW27" s="498"/>
      <c r="AX27" s="474" t="s">
        <v>83</v>
      </c>
      <c r="AY27" s="476" t="s">
        <v>84</v>
      </c>
      <c r="AZ27" s="476"/>
      <c r="BA27" s="476"/>
      <c r="BB27" s="476"/>
      <c r="BC27" s="476"/>
      <c r="BD27" s="476"/>
      <c r="BE27" s="477"/>
      <c r="BF27" s="478"/>
      <c r="BG27" s="494" t="s">
        <v>85</v>
      </c>
      <c r="BH27" s="495"/>
      <c r="BI27" s="495"/>
      <c r="BJ27" s="495"/>
      <c r="BK27" s="495"/>
      <c r="BL27" s="495"/>
      <c r="BM27" s="495"/>
      <c r="BN27" s="495"/>
      <c r="BO27" s="495"/>
      <c r="BP27" s="496"/>
      <c r="BQ27" s="53"/>
      <c r="BR27" s="53"/>
    </row>
    <row r="28" spans="1:70" ht="12" customHeight="1" outlineLevel="2" x14ac:dyDescent="0.15">
      <c r="A28" s="53"/>
      <c r="B28" s="53"/>
      <c r="C28" s="100"/>
      <c r="D28" s="484"/>
      <c r="E28" s="484"/>
      <c r="F28" s="53"/>
      <c r="G28" s="462" t="s">
        <v>72</v>
      </c>
      <c r="H28" s="414"/>
      <c r="I28" s="414"/>
      <c r="J28" s="414"/>
      <c r="K28" s="414"/>
      <c r="L28" s="463"/>
      <c r="M28" s="485" t="s">
        <v>254</v>
      </c>
      <c r="N28" s="486"/>
      <c r="O28" s="486"/>
      <c r="P28" s="487"/>
      <c r="Q28" s="466"/>
      <c r="R28" s="467"/>
      <c r="S28" s="467"/>
      <c r="T28" s="467"/>
      <c r="U28" s="467"/>
      <c r="V28" s="469"/>
      <c r="W28" s="472"/>
      <c r="X28" s="472"/>
      <c r="Y28" s="472"/>
      <c r="Z28" s="472"/>
      <c r="AA28" s="472"/>
      <c r="AB28" s="472"/>
      <c r="AC28" s="472"/>
      <c r="AD28" s="473"/>
      <c r="AE28" s="466"/>
      <c r="AF28" s="467"/>
      <c r="AG28" s="467"/>
      <c r="AH28" s="467"/>
      <c r="AI28" s="467"/>
      <c r="AJ28" s="469"/>
      <c r="AK28" s="472"/>
      <c r="AL28" s="472"/>
      <c r="AM28" s="472"/>
      <c r="AN28" s="472"/>
      <c r="AO28" s="472"/>
      <c r="AP28" s="472"/>
      <c r="AQ28" s="472"/>
      <c r="AR28" s="473"/>
      <c r="AS28" s="499"/>
      <c r="AT28" s="500"/>
      <c r="AU28" s="500"/>
      <c r="AV28" s="500"/>
      <c r="AW28" s="500"/>
      <c r="AX28" s="475"/>
      <c r="AY28" s="479"/>
      <c r="AZ28" s="479"/>
      <c r="BA28" s="479"/>
      <c r="BB28" s="479"/>
      <c r="BC28" s="479"/>
      <c r="BD28" s="479"/>
      <c r="BE28" s="479"/>
      <c r="BF28" s="480"/>
      <c r="BG28" s="101"/>
      <c r="BH28" s="102"/>
      <c r="BI28" s="102"/>
      <c r="BJ28" s="102"/>
      <c r="BK28" s="102"/>
      <c r="BL28" s="102"/>
      <c r="BM28" s="102"/>
      <c r="BN28" s="102"/>
      <c r="BO28" s="102"/>
      <c r="BP28" s="103"/>
      <c r="BQ28" s="53"/>
      <c r="BR28" s="53"/>
    </row>
    <row r="29" spans="1:70" ht="15" customHeight="1" outlineLevel="2" x14ac:dyDescent="0.15">
      <c r="A29" s="53"/>
      <c r="B29" s="53"/>
      <c r="C29" s="100"/>
      <c r="D29" s="484"/>
      <c r="E29" s="484"/>
      <c r="F29" s="53"/>
      <c r="G29" s="488" t="s">
        <v>160</v>
      </c>
      <c r="H29" s="451"/>
      <c r="I29" s="701" t="s">
        <v>207</v>
      </c>
      <c r="J29" s="702"/>
      <c r="K29" s="702"/>
      <c r="L29" s="703"/>
      <c r="M29" s="447">
        <v>50000</v>
      </c>
      <c r="N29" s="448"/>
      <c r="O29" s="448"/>
      <c r="P29" s="449"/>
      <c r="Q29" s="444">
        <f>IF(M29="","",$M29)</f>
        <v>50000</v>
      </c>
      <c r="R29" s="445"/>
      <c r="S29" s="445"/>
      <c r="T29" s="445"/>
      <c r="U29" s="445"/>
      <c r="V29" s="104" t="s">
        <v>218</v>
      </c>
      <c r="W29" s="433">
        <f>IF(M29="","",$S$19/10)</f>
        <v>0</v>
      </c>
      <c r="X29" s="433"/>
      <c r="Y29" s="104" t="s">
        <v>219</v>
      </c>
      <c r="Z29" s="434">
        <f>IF(M29="","",Q29*W29)</f>
        <v>0</v>
      </c>
      <c r="AA29" s="434"/>
      <c r="AB29" s="434"/>
      <c r="AC29" s="434"/>
      <c r="AD29" s="105" t="s">
        <v>20</v>
      </c>
      <c r="AE29" s="444"/>
      <c r="AF29" s="445"/>
      <c r="AG29" s="445"/>
      <c r="AH29" s="445"/>
      <c r="AI29" s="445"/>
      <c r="AJ29" s="104" t="s">
        <v>89</v>
      </c>
      <c r="AK29" s="433">
        <f>IF(M29="","",$AG$19/10)</f>
        <v>0</v>
      </c>
      <c r="AL29" s="433"/>
      <c r="AM29" s="104" t="s">
        <v>90</v>
      </c>
      <c r="AN29" s="434">
        <f>IF(M29="","",AE29*AK29)</f>
        <v>0</v>
      </c>
      <c r="AO29" s="434"/>
      <c r="AP29" s="434"/>
      <c r="AQ29" s="434"/>
      <c r="AR29" s="105" t="s">
        <v>20</v>
      </c>
      <c r="AS29" s="444"/>
      <c r="AT29" s="445"/>
      <c r="AU29" s="445"/>
      <c r="AV29" s="445"/>
      <c r="AW29" s="445"/>
      <c r="AX29" s="104" t="s">
        <v>89</v>
      </c>
      <c r="AY29" s="433"/>
      <c r="AZ29" s="433"/>
      <c r="BA29" s="104" t="s">
        <v>90</v>
      </c>
      <c r="BB29" s="434"/>
      <c r="BC29" s="434"/>
      <c r="BD29" s="434"/>
      <c r="BE29" s="434"/>
      <c r="BF29" s="106" t="s">
        <v>20</v>
      </c>
      <c r="BG29" s="107"/>
      <c r="BH29" s="108"/>
      <c r="BI29" s="108"/>
      <c r="BJ29" s="108"/>
      <c r="BK29" s="108"/>
      <c r="BL29" s="108"/>
      <c r="BM29" s="108"/>
      <c r="BN29" s="108"/>
      <c r="BO29" s="108"/>
      <c r="BP29" s="103"/>
      <c r="BQ29" s="53"/>
      <c r="BR29" s="53"/>
    </row>
    <row r="30" spans="1:70" ht="15" customHeight="1" outlineLevel="2" x14ac:dyDescent="0.15">
      <c r="A30" s="53"/>
      <c r="B30" s="53"/>
      <c r="C30" s="53"/>
      <c r="D30" s="53"/>
      <c r="E30" s="53"/>
      <c r="F30" s="53"/>
      <c r="G30" s="452"/>
      <c r="H30" s="453"/>
      <c r="I30" s="427" t="s">
        <v>208</v>
      </c>
      <c r="J30" s="412"/>
      <c r="K30" s="412"/>
      <c r="L30" s="413"/>
      <c r="M30" s="447">
        <v>350000</v>
      </c>
      <c r="N30" s="448"/>
      <c r="O30" s="448"/>
      <c r="P30" s="449"/>
      <c r="Q30" s="444">
        <f>IF(M30="","",$M30)</f>
        <v>350000</v>
      </c>
      <c r="R30" s="445"/>
      <c r="S30" s="445"/>
      <c r="T30" s="445"/>
      <c r="U30" s="445"/>
      <c r="V30" s="104" t="s">
        <v>92</v>
      </c>
      <c r="W30" s="433">
        <f>IF(M30="","",$S$19/10)</f>
        <v>0</v>
      </c>
      <c r="X30" s="433"/>
      <c r="Y30" s="104" t="s">
        <v>93</v>
      </c>
      <c r="Z30" s="434">
        <f>IF(M30="","",Q30*W30)</f>
        <v>0</v>
      </c>
      <c r="AA30" s="434"/>
      <c r="AB30" s="434"/>
      <c r="AC30" s="434"/>
      <c r="AD30" s="105" t="s">
        <v>20</v>
      </c>
      <c r="AE30" s="444"/>
      <c r="AF30" s="445"/>
      <c r="AG30" s="445"/>
      <c r="AH30" s="445"/>
      <c r="AI30" s="445"/>
      <c r="AJ30" s="104" t="s">
        <v>89</v>
      </c>
      <c r="AK30" s="433">
        <f>IF(M30="","",$AG$19/10)</f>
        <v>0</v>
      </c>
      <c r="AL30" s="433"/>
      <c r="AM30" s="104" t="s">
        <v>90</v>
      </c>
      <c r="AN30" s="434">
        <f>IF(M30="","",AE30*AK30)</f>
        <v>0</v>
      </c>
      <c r="AO30" s="434"/>
      <c r="AP30" s="434"/>
      <c r="AQ30" s="434"/>
      <c r="AR30" s="105" t="s">
        <v>20</v>
      </c>
      <c r="AS30" s="444"/>
      <c r="AT30" s="445"/>
      <c r="AU30" s="445"/>
      <c r="AV30" s="445"/>
      <c r="AW30" s="445"/>
      <c r="AX30" s="104" t="s">
        <v>89</v>
      </c>
      <c r="AY30" s="433"/>
      <c r="AZ30" s="433"/>
      <c r="BA30" s="104" t="s">
        <v>90</v>
      </c>
      <c r="BB30" s="434"/>
      <c r="BC30" s="434"/>
      <c r="BD30" s="434"/>
      <c r="BE30" s="434"/>
      <c r="BF30" s="106" t="s">
        <v>20</v>
      </c>
      <c r="BG30" s="107"/>
      <c r="BH30" s="108"/>
      <c r="BI30" s="108"/>
      <c r="BJ30" s="108"/>
      <c r="BK30" s="108"/>
      <c r="BL30" s="108"/>
      <c r="BM30" s="108"/>
      <c r="BN30" s="108"/>
      <c r="BO30" s="108"/>
      <c r="BP30" s="103"/>
      <c r="BQ30" s="53"/>
      <c r="BR30" s="53"/>
    </row>
    <row r="31" spans="1:70" ht="15" customHeight="1" outlineLevel="2" x14ac:dyDescent="0.15">
      <c r="A31" s="53"/>
      <c r="B31" s="53"/>
      <c r="C31" s="53"/>
      <c r="D31" s="53"/>
      <c r="E31" s="53"/>
      <c r="F31" s="53"/>
      <c r="G31" s="452"/>
      <c r="H31" s="453"/>
      <c r="I31" s="427" t="s">
        <v>209</v>
      </c>
      <c r="J31" s="412"/>
      <c r="K31" s="412"/>
      <c r="L31" s="413"/>
      <c r="M31" s="447">
        <v>200000</v>
      </c>
      <c r="N31" s="448"/>
      <c r="O31" s="448"/>
      <c r="P31" s="449"/>
      <c r="Q31" s="444">
        <f>IF(M31="","",$M31)</f>
        <v>200000</v>
      </c>
      <c r="R31" s="445"/>
      <c r="S31" s="445"/>
      <c r="T31" s="445"/>
      <c r="U31" s="445"/>
      <c r="V31" s="104" t="s">
        <v>89</v>
      </c>
      <c r="W31" s="433">
        <f>IF(M31="","",$S$19/10)</f>
        <v>0</v>
      </c>
      <c r="X31" s="433"/>
      <c r="Y31" s="104" t="s">
        <v>90</v>
      </c>
      <c r="Z31" s="434">
        <f>IF(M31="","",Q31*W31)</f>
        <v>0</v>
      </c>
      <c r="AA31" s="434"/>
      <c r="AB31" s="434"/>
      <c r="AC31" s="434"/>
      <c r="AD31" s="105" t="s">
        <v>20</v>
      </c>
      <c r="AE31" s="444"/>
      <c r="AF31" s="445"/>
      <c r="AG31" s="445"/>
      <c r="AH31" s="445"/>
      <c r="AI31" s="445"/>
      <c r="AJ31" s="104" t="s">
        <v>89</v>
      </c>
      <c r="AK31" s="433">
        <f>IF(M31="","",$AG$19/10)</f>
        <v>0</v>
      </c>
      <c r="AL31" s="433"/>
      <c r="AM31" s="104" t="s">
        <v>90</v>
      </c>
      <c r="AN31" s="434">
        <f>IF(M31="","",AE31*AK31)</f>
        <v>0</v>
      </c>
      <c r="AO31" s="434"/>
      <c r="AP31" s="434"/>
      <c r="AQ31" s="434"/>
      <c r="AR31" s="105" t="s">
        <v>20</v>
      </c>
      <c r="AS31" s="444"/>
      <c r="AT31" s="445"/>
      <c r="AU31" s="445"/>
      <c r="AV31" s="445"/>
      <c r="AW31" s="445"/>
      <c r="AX31" s="104" t="s">
        <v>89</v>
      </c>
      <c r="AY31" s="700"/>
      <c r="AZ31" s="700"/>
      <c r="BA31" s="104" t="s">
        <v>90</v>
      </c>
      <c r="BB31" s="434"/>
      <c r="BC31" s="434"/>
      <c r="BD31" s="434"/>
      <c r="BE31" s="434"/>
      <c r="BF31" s="106" t="s">
        <v>20</v>
      </c>
      <c r="BG31" s="107"/>
      <c r="BH31" s="108"/>
      <c r="BI31" s="108"/>
      <c r="BJ31" s="108"/>
      <c r="BK31" s="108"/>
      <c r="BL31" s="108"/>
      <c r="BM31" s="108"/>
      <c r="BN31" s="108"/>
      <c r="BO31" s="108"/>
      <c r="BP31" s="103"/>
      <c r="BQ31" s="53"/>
      <c r="BR31" s="53"/>
    </row>
    <row r="32" spans="1:70" ht="15" customHeight="1" outlineLevel="2" x14ac:dyDescent="0.15">
      <c r="A32" s="53"/>
      <c r="B32" s="53"/>
      <c r="C32" s="53"/>
      <c r="D32" s="53"/>
      <c r="E32" s="53"/>
      <c r="F32" s="53"/>
      <c r="G32" s="452"/>
      <c r="H32" s="453"/>
      <c r="I32" s="459"/>
      <c r="J32" s="460"/>
      <c r="K32" s="460"/>
      <c r="L32" s="461"/>
      <c r="M32" s="447"/>
      <c r="N32" s="448"/>
      <c r="O32" s="448"/>
      <c r="P32" s="449"/>
      <c r="Q32" s="444" t="str">
        <f>IF(M32="","",$M32)</f>
        <v/>
      </c>
      <c r="R32" s="445"/>
      <c r="S32" s="445"/>
      <c r="T32" s="445"/>
      <c r="U32" s="445"/>
      <c r="V32" s="104" t="s">
        <v>89</v>
      </c>
      <c r="W32" s="433" t="str">
        <f>IF(M32="","",$S$19/10)</f>
        <v/>
      </c>
      <c r="X32" s="433"/>
      <c r="Y32" s="104" t="s">
        <v>90</v>
      </c>
      <c r="Z32" s="434" t="str">
        <f>IF(M32="","",Q32*W32)</f>
        <v/>
      </c>
      <c r="AA32" s="434"/>
      <c r="AB32" s="434"/>
      <c r="AC32" s="434"/>
      <c r="AD32" s="105" t="s">
        <v>20</v>
      </c>
      <c r="AE32" s="444" t="str">
        <f>IF(M32="","",$M32)</f>
        <v/>
      </c>
      <c r="AF32" s="445"/>
      <c r="AG32" s="445"/>
      <c r="AH32" s="445"/>
      <c r="AI32" s="445"/>
      <c r="AJ32" s="104" t="s">
        <v>89</v>
      </c>
      <c r="AK32" s="433" t="str">
        <f>IF(M32="","",$AG$19/10)</f>
        <v/>
      </c>
      <c r="AL32" s="433"/>
      <c r="AM32" s="104" t="s">
        <v>90</v>
      </c>
      <c r="AN32" s="434" t="str">
        <f>IF(M32="","",AE32*AK32)</f>
        <v/>
      </c>
      <c r="AO32" s="434"/>
      <c r="AP32" s="434"/>
      <c r="AQ32" s="434"/>
      <c r="AR32" s="105" t="s">
        <v>20</v>
      </c>
      <c r="AS32" s="444"/>
      <c r="AT32" s="445"/>
      <c r="AU32" s="445"/>
      <c r="AV32" s="445"/>
      <c r="AW32" s="445"/>
      <c r="AX32" s="104" t="s">
        <v>89</v>
      </c>
      <c r="AY32" s="700"/>
      <c r="AZ32" s="700"/>
      <c r="BA32" s="104" t="s">
        <v>90</v>
      </c>
      <c r="BB32" s="434"/>
      <c r="BC32" s="434"/>
      <c r="BD32" s="434"/>
      <c r="BE32" s="434"/>
      <c r="BF32" s="106" t="s">
        <v>20</v>
      </c>
      <c r="BG32" s="107"/>
      <c r="BH32" s="102"/>
      <c r="BI32" s="102"/>
      <c r="BJ32" s="102"/>
      <c r="BK32" s="102"/>
      <c r="BL32" s="102"/>
      <c r="BM32" s="102"/>
      <c r="BN32" s="102"/>
      <c r="BO32" s="108"/>
      <c r="BP32" s="103"/>
      <c r="BQ32" s="53"/>
      <c r="BR32" s="53"/>
    </row>
    <row r="33" spans="1:70" ht="15" customHeight="1" outlineLevel="2" x14ac:dyDescent="0.15">
      <c r="A33" s="53"/>
      <c r="B33" s="53"/>
      <c r="C33" s="53"/>
      <c r="D33" s="53"/>
      <c r="E33" s="53"/>
      <c r="F33" s="53"/>
      <c r="G33" s="454"/>
      <c r="H33" s="455"/>
      <c r="I33" s="459"/>
      <c r="J33" s="460"/>
      <c r="K33" s="460"/>
      <c r="L33" s="461"/>
      <c r="M33" s="447"/>
      <c r="N33" s="448"/>
      <c r="O33" s="448"/>
      <c r="P33" s="449"/>
      <c r="Q33" s="444" t="str">
        <f>IF(M33="","",$M33)</f>
        <v/>
      </c>
      <c r="R33" s="445"/>
      <c r="S33" s="445"/>
      <c r="T33" s="445"/>
      <c r="U33" s="445"/>
      <c r="V33" s="104" t="s">
        <v>89</v>
      </c>
      <c r="W33" s="433" t="str">
        <f>IF(M33="","",$S$19/10)</f>
        <v/>
      </c>
      <c r="X33" s="433"/>
      <c r="Y33" s="104" t="s">
        <v>90</v>
      </c>
      <c r="Z33" s="434" t="str">
        <f>IF(M33="","",Q33*W33)</f>
        <v/>
      </c>
      <c r="AA33" s="434"/>
      <c r="AB33" s="434"/>
      <c r="AC33" s="434"/>
      <c r="AD33" s="105" t="s">
        <v>20</v>
      </c>
      <c r="AE33" s="444" t="str">
        <f>IF(M33="","",$M33)</f>
        <v/>
      </c>
      <c r="AF33" s="445"/>
      <c r="AG33" s="445"/>
      <c r="AH33" s="445"/>
      <c r="AI33" s="445"/>
      <c r="AJ33" s="104" t="s">
        <v>89</v>
      </c>
      <c r="AK33" s="433" t="str">
        <f>IF(M33="","",$AG$19/10)</f>
        <v/>
      </c>
      <c r="AL33" s="433"/>
      <c r="AM33" s="104" t="s">
        <v>90</v>
      </c>
      <c r="AN33" s="434" t="str">
        <f>IF(M33="","",AE33*AK33)</f>
        <v/>
      </c>
      <c r="AO33" s="434"/>
      <c r="AP33" s="434"/>
      <c r="AQ33" s="434"/>
      <c r="AR33" s="105" t="s">
        <v>20</v>
      </c>
      <c r="AS33" s="444"/>
      <c r="AT33" s="445"/>
      <c r="AU33" s="445"/>
      <c r="AV33" s="445"/>
      <c r="AW33" s="445"/>
      <c r="AX33" s="104" t="s">
        <v>89</v>
      </c>
      <c r="AY33" s="700"/>
      <c r="AZ33" s="700"/>
      <c r="BA33" s="104" t="s">
        <v>90</v>
      </c>
      <c r="BB33" s="434"/>
      <c r="BC33" s="434"/>
      <c r="BD33" s="434"/>
      <c r="BE33" s="434"/>
      <c r="BF33" s="106" t="s">
        <v>20</v>
      </c>
      <c r="BG33" s="107"/>
      <c r="BH33" s="102"/>
      <c r="BI33" s="102"/>
      <c r="BJ33" s="102"/>
      <c r="BK33" s="102"/>
      <c r="BL33" s="102"/>
      <c r="BM33" s="102"/>
      <c r="BN33" s="102"/>
      <c r="BO33" s="108"/>
      <c r="BP33" s="103"/>
      <c r="BQ33" s="53"/>
      <c r="BR33" s="53"/>
    </row>
    <row r="34" spans="1:70" ht="15" customHeight="1" outlineLevel="2" x14ac:dyDescent="0.15">
      <c r="A34" s="53"/>
      <c r="B34" s="53"/>
      <c r="C34" s="53"/>
      <c r="D34" s="53"/>
      <c r="E34" s="53"/>
      <c r="F34" s="53"/>
      <c r="G34" s="450" t="s">
        <v>161</v>
      </c>
      <c r="H34" s="451"/>
      <c r="I34" s="456"/>
      <c r="J34" s="457"/>
      <c r="K34" s="457"/>
      <c r="L34" s="458"/>
      <c r="M34" s="447"/>
      <c r="N34" s="448"/>
      <c r="O34" s="448"/>
      <c r="P34" s="449"/>
      <c r="Q34" s="444"/>
      <c r="R34" s="445"/>
      <c r="S34" s="445"/>
      <c r="T34" s="445"/>
      <c r="U34" s="445"/>
      <c r="V34" s="104" t="s">
        <v>255</v>
      </c>
      <c r="W34" s="700"/>
      <c r="X34" s="700"/>
      <c r="Y34" s="104" t="s">
        <v>256</v>
      </c>
      <c r="Z34" s="434"/>
      <c r="AA34" s="434"/>
      <c r="AB34" s="434"/>
      <c r="AC34" s="434"/>
      <c r="AD34" s="105" t="s">
        <v>20</v>
      </c>
      <c r="AE34" s="444"/>
      <c r="AF34" s="445"/>
      <c r="AG34" s="445"/>
      <c r="AH34" s="445"/>
      <c r="AI34" s="445"/>
      <c r="AJ34" s="104" t="s">
        <v>89</v>
      </c>
      <c r="AK34" s="700"/>
      <c r="AL34" s="700"/>
      <c r="AM34" s="104" t="s">
        <v>90</v>
      </c>
      <c r="AN34" s="434"/>
      <c r="AO34" s="434"/>
      <c r="AP34" s="434"/>
      <c r="AQ34" s="434"/>
      <c r="AR34" s="105" t="s">
        <v>20</v>
      </c>
      <c r="AS34" s="444"/>
      <c r="AT34" s="445"/>
      <c r="AU34" s="445"/>
      <c r="AV34" s="445"/>
      <c r="AW34" s="445"/>
      <c r="AX34" s="104" t="s">
        <v>89</v>
      </c>
      <c r="AY34" s="700"/>
      <c r="AZ34" s="700"/>
      <c r="BA34" s="104" t="s">
        <v>90</v>
      </c>
      <c r="BB34" s="434"/>
      <c r="BC34" s="434"/>
      <c r="BD34" s="434"/>
      <c r="BE34" s="434"/>
      <c r="BF34" s="106" t="s">
        <v>20</v>
      </c>
      <c r="BG34" s="107"/>
      <c r="BH34" s="102"/>
      <c r="BI34" s="102"/>
      <c r="BJ34" s="102"/>
      <c r="BK34" s="102"/>
      <c r="BL34" s="102"/>
      <c r="BM34" s="102"/>
      <c r="BN34" s="102"/>
      <c r="BO34" s="108"/>
      <c r="BP34" s="103"/>
      <c r="BQ34" s="53"/>
      <c r="BR34" s="53"/>
    </row>
    <row r="35" spans="1:70" ht="15" customHeight="1" outlineLevel="2" x14ac:dyDescent="0.15">
      <c r="A35" s="53"/>
      <c r="B35" s="53"/>
      <c r="C35" s="53"/>
      <c r="D35" s="53"/>
      <c r="E35" s="53"/>
      <c r="F35" s="53"/>
      <c r="G35" s="452"/>
      <c r="H35" s="453"/>
      <c r="I35" s="456"/>
      <c r="J35" s="457"/>
      <c r="K35" s="457"/>
      <c r="L35" s="458"/>
      <c r="M35" s="447"/>
      <c r="N35" s="448"/>
      <c r="O35" s="448"/>
      <c r="P35" s="449"/>
      <c r="Q35" s="444"/>
      <c r="R35" s="445"/>
      <c r="S35" s="445"/>
      <c r="T35" s="445"/>
      <c r="U35" s="445"/>
      <c r="V35" s="104" t="s">
        <v>89</v>
      </c>
      <c r="W35" s="700"/>
      <c r="X35" s="700"/>
      <c r="Y35" s="104" t="s">
        <v>90</v>
      </c>
      <c r="Z35" s="434"/>
      <c r="AA35" s="434"/>
      <c r="AB35" s="434"/>
      <c r="AC35" s="434"/>
      <c r="AD35" s="105" t="s">
        <v>20</v>
      </c>
      <c r="AE35" s="162"/>
      <c r="AF35" s="163"/>
      <c r="AG35" s="163"/>
      <c r="AH35" s="163"/>
      <c r="AI35" s="163"/>
      <c r="AJ35" s="104" t="s">
        <v>89</v>
      </c>
      <c r="AK35" s="700"/>
      <c r="AL35" s="700"/>
      <c r="AM35" s="104" t="s">
        <v>90</v>
      </c>
      <c r="AN35" s="434"/>
      <c r="AO35" s="434"/>
      <c r="AP35" s="434"/>
      <c r="AQ35" s="434"/>
      <c r="AR35" s="105" t="s">
        <v>20</v>
      </c>
      <c r="AS35" s="162"/>
      <c r="AT35" s="163"/>
      <c r="AU35" s="163"/>
      <c r="AV35" s="163"/>
      <c r="AW35" s="163"/>
      <c r="AX35" s="104" t="s">
        <v>89</v>
      </c>
      <c r="AY35" s="700"/>
      <c r="AZ35" s="700"/>
      <c r="BA35" s="104" t="s">
        <v>90</v>
      </c>
      <c r="BB35" s="434"/>
      <c r="BC35" s="434"/>
      <c r="BD35" s="434"/>
      <c r="BE35" s="434"/>
      <c r="BF35" s="105" t="s">
        <v>20</v>
      </c>
      <c r="BG35" s="107"/>
      <c r="BH35" s="102"/>
      <c r="BI35" s="102"/>
      <c r="BJ35" s="102"/>
      <c r="BK35" s="102"/>
      <c r="BL35" s="102"/>
      <c r="BM35" s="102"/>
      <c r="BN35" s="102"/>
      <c r="BO35" s="108"/>
      <c r="BP35" s="103"/>
      <c r="BQ35" s="53"/>
      <c r="BR35" s="53"/>
    </row>
    <row r="36" spans="1:70" ht="15" customHeight="1" outlineLevel="2" x14ac:dyDescent="0.15">
      <c r="A36" s="53"/>
      <c r="B36" s="53"/>
      <c r="C36" s="53"/>
      <c r="D36" s="53"/>
      <c r="E36" s="53"/>
      <c r="F36" s="53"/>
      <c r="G36" s="452"/>
      <c r="H36" s="453"/>
      <c r="I36" s="456"/>
      <c r="J36" s="457"/>
      <c r="K36" s="457"/>
      <c r="L36" s="458"/>
      <c r="M36" s="447"/>
      <c r="N36" s="448"/>
      <c r="O36" s="448"/>
      <c r="P36" s="449"/>
      <c r="Q36" s="444"/>
      <c r="R36" s="445"/>
      <c r="S36" s="445"/>
      <c r="T36" s="445"/>
      <c r="U36" s="445"/>
      <c r="V36" s="104" t="s">
        <v>89</v>
      </c>
      <c r="W36" s="700"/>
      <c r="X36" s="700"/>
      <c r="Y36" s="104" t="s">
        <v>90</v>
      </c>
      <c r="Z36" s="434"/>
      <c r="AA36" s="434"/>
      <c r="AB36" s="434"/>
      <c r="AC36" s="434"/>
      <c r="AD36" s="105" t="s">
        <v>20</v>
      </c>
      <c r="AE36" s="162"/>
      <c r="AF36" s="163"/>
      <c r="AG36" s="163"/>
      <c r="AH36" s="163"/>
      <c r="AI36" s="163"/>
      <c r="AJ36" s="104" t="s">
        <v>89</v>
      </c>
      <c r="AK36" s="700"/>
      <c r="AL36" s="700"/>
      <c r="AM36" s="104" t="s">
        <v>90</v>
      </c>
      <c r="AN36" s="434"/>
      <c r="AO36" s="434"/>
      <c r="AP36" s="434"/>
      <c r="AQ36" s="434"/>
      <c r="AR36" s="105" t="s">
        <v>20</v>
      </c>
      <c r="AS36" s="162"/>
      <c r="AT36" s="163"/>
      <c r="AU36" s="163"/>
      <c r="AV36" s="163"/>
      <c r="AW36" s="163"/>
      <c r="AX36" s="104" t="s">
        <v>89</v>
      </c>
      <c r="AY36" s="700"/>
      <c r="AZ36" s="700"/>
      <c r="BA36" s="104" t="s">
        <v>90</v>
      </c>
      <c r="BB36" s="434"/>
      <c r="BC36" s="434"/>
      <c r="BD36" s="434"/>
      <c r="BE36" s="434"/>
      <c r="BF36" s="105" t="s">
        <v>20</v>
      </c>
      <c r="BG36" s="107"/>
      <c r="BH36" s="102"/>
      <c r="BI36" s="102"/>
      <c r="BJ36" s="102"/>
      <c r="BK36" s="102"/>
      <c r="BL36" s="102"/>
      <c r="BM36" s="102"/>
      <c r="BN36" s="102"/>
      <c r="BO36" s="108"/>
      <c r="BP36" s="103"/>
      <c r="BQ36" s="53"/>
      <c r="BR36" s="53"/>
    </row>
    <row r="37" spans="1:70" ht="15" customHeight="1" outlineLevel="2" x14ac:dyDescent="0.15">
      <c r="A37" s="53"/>
      <c r="B37" s="53"/>
      <c r="C37" s="53"/>
      <c r="D37" s="53"/>
      <c r="E37" s="53"/>
      <c r="F37" s="53"/>
      <c r="G37" s="454"/>
      <c r="H37" s="455"/>
      <c r="I37" s="427" t="s">
        <v>164</v>
      </c>
      <c r="J37" s="412"/>
      <c r="K37" s="412"/>
      <c r="L37" s="413"/>
      <c r="M37" s="447"/>
      <c r="N37" s="448"/>
      <c r="O37" s="448"/>
      <c r="P37" s="449"/>
      <c r="Q37" s="444"/>
      <c r="R37" s="445"/>
      <c r="S37" s="445"/>
      <c r="T37" s="445"/>
      <c r="U37" s="445"/>
      <c r="V37" s="104" t="s">
        <v>95</v>
      </c>
      <c r="W37" s="433"/>
      <c r="X37" s="433"/>
      <c r="Y37" s="104" t="s">
        <v>96</v>
      </c>
      <c r="Z37" s="434"/>
      <c r="AA37" s="434"/>
      <c r="AB37" s="434"/>
      <c r="AC37" s="434"/>
      <c r="AD37" s="105" t="s">
        <v>20</v>
      </c>
      <c r="AE37" s="444"/>
      <c r="AF37" s="445"/>
      <c r="AG37" s="445"/>
      <c r="AH37" s="445"/>
      <c r="AI37" s="445"/>
      <c r="AJ37" s="104" t="s">
        <v>89</v>
      </c>
      <c r="AK37" s="433" t="str">
        <f>IF(AG$13="","",AG$14/10)</f>
        <v/>
      </c>
      <c r="AL37" s="433"/>
      <c r="AM37" s="104" t="s">
        <v>90</v>
      </c>
      <c r="AN37" s="434"/>
      <c r="AO37" s="434"/>
      <c r="AP37" s="434"/>
      <c r="AQ37" s="434"/>
      <c r="AR37" s="105" t="s">
        <v>20</v>
      </c>
      <c r="AS37" s="444"/>
      <c r="AT37" s="445"/>
      <c r="AU37" s="445"/>
      <c r="AV37" s="445"/>
      <c r="AW37" s="445"/>
      <c r="AX37" s="104" t="s">
        <v>89</v>
      </c>
      <c r="AY37" s="433" t="str">
        <f>IF(AU$13="","",AU$14/10)</f>
        <v/>
      </c>
      <c r="AZ37" s="433"/>
      <c r="BA37" s="104" t="s">
        <v>90</v>
      </c>
      <c r="BB37" s="434"/>
      <c r="BC37" s="434"/>
      <c r="BD37" s="434"/>
      <c r="BE37" s="434"/>
      <c r="BF37" s="105" t="s">
        <v>20</v>
      </c>
      <c r="BG37" s="107"/>
      <c r="BH37" s="108"/>
      <c r="BI37" s="108"/>
      <c r="BJ37" s="108"/>
      <c r="BK37" s="108"/>
      <c r="BL37" s="108"/>
      <c r="BM37" s="108"/>
      <c r="BN37" s="108"/>
      <c r="BO37" s="108"/>
      <c r="BP37" s="103"/>
      <c r="BQ37" s="53"/>
      <c r="BR37" s="53"/>
    </row>
    <row r="38" spans="1:70" ht="15" customHeight="1" outlineLevel="2" thickBot="1" x14ac:dyDescent="0.2">
      <c r="A38" s="53"/>
      <c r="B38" s="53"/>
      <c r="C38" s="53"/>
      <c r="D38" s="53"/>
      <c r="E38" s="53"/>
      <c r="F38" s="53"/>
      <c r="G38" s="436" t="s">
        <v>77</v>
      </c>
      <c r="H38" s="437"/>
      <c r="I38" s="437"/>
      <c r="J38" s="437"/>
      <c r="K38" s="437"/>
      <c r="L38" s="437"/>
      <c r="M38" s="437"/>
      <c r="N38" s="437"/>
      <c r="O38" s="437"/>
      <c r="P38" s="438"/>
      <c r="Q38" s="439" t="s">
        <v>97</v>
      </c>
      <c r="R38" s="440"/>
      <c r="S38" s="441">
        <f>IF(K22="","",(SUM(Z29:AC37)))</f>
        <v>0</v>
      </c>
      <c r="T38" s="441"/>
      <c r="U38" s="441"/>
      <c r="V38" s="441"/>
      <c r="W38" s="441"/>
      <c r="X38" s="441"/>
      <c r="Y38" s="441"/>
      <c r="Z38" s="441"/>
      <c r="AA38" s="441"/>
      <c r="AB38" s="441"/>
      <c r="AC38" s="442" t="s">
        <v>20</v>
      </c>
      <c r="AD38" s="443"/>
      <c r="AE38" s="439" t="s">
        <v>98</v>
      </c>
      <c r="AF38" s="440"/>
      <c r="AG38" s="441">
        <f>IF(K22="","",(SUM(AN29:AQ37)))</f>
        <v>0</v>
      </c>
      <c r="AH38" s="441"/>
      <c r="AI38" s="441"/>
      <c r="AJ38" s="441"/>
      <c r="AK38" s="441"/>
      <c r="AL38" s="441"/>
      <c r="AM38" s="441"/>
      <c r="AN38" s="441"/>
      <c r="AO38" s="441"/>
      <c r="AP38" s="441"/>
      <c r="AQ38" s="442" t="s">
        <v>20</v>
      </c>
      <c r="AR38" s="443"/>
      <c r="AS38" s="439" t="s">
        <v>99</v>
      </c>
      <c r="AT38" s="440"/>
      <c r="AU38" s="441"/>
      <c r="AV38" s="441"/>
      <c r="AW38" s="441"/>
      <c r="AX38" s="441"/>
      <c r="AY38" s="441"/>
      <c r="AZ38" s="441"/>
      <c r="BA38" s="441"/>
      <c r="BB38" s="441"/>
      <c r="BC38" s="441"/>
      <c r="BD38" s="441"/>
      <c r="BE38" s="442" t="s">
        <v>20</v>
      </c>
      <c r="BF38" s="446"/>
      <c r="BG38" s="109"/>
      <c r="BH38" s="110"/>
      <c r="BI38" s="110"/>
      <c r="BJ38" s="110"/>
      <c r="BK38" s="110"/>
      <c r="BL38" s="110"/>
      <c r="BM38" s="110"/>
      <c r="BN38" s="110"/>
      <c r="BO38" s="110"/>
      <c r="BP38" s="111"/>
      <c r="BQ38" s="53"/>
      <c r="BR38" s="53"/>
    </row>
    <row r="39" spans="1:70" ht="8.25" customHeight="1" outlineLevel="2" x14ac:dyDescent="0.15">
      <c r="A39" s="53"/>
      <c r="B39" s="70"/>
      <c r="C39" s="70"/>
      <c r="D39" s="70"/>
      <c r="E39" s="70"/>
      <c r="F39" s="70"/>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3"/>
      <c r="AI39" s="112"/>
      <c r="AJ39" s="112"/>
      <c r="AK39" s="112"/>
      <c r="AL39" s="112"/>
      <c r="AM39" s="114"/>
      <c r="AN39" s="114"/>
      <c r="AO39" s="114"/>
      <c r="AP39" s="114"/>
      <c r="AQ39" s="114"/>
      <c r="AR39" s="114"/>
      <c r="AS39" s="114"/>
      <c r="AT39" s="114"/>
      <c r="AU39" s="114"/>
      <c r="AV39" s="114"/>
      <c r="AW39" s="114"/>
      <c r="AX39" s="114"/>
      <c r="AY39" s="114"/>
      <c r="AZ39" s="114"/>
      <c r="BA39" s="114"/>
      <c r="BB39" s="114"/>
      <c r="BC39" s="114"/>
      <c r="BD39" s="114"/>
      <c r="BE39" s="114"/>
      <c r="BF39" s="114"/>
      <c r="BG39" s="112"/>
      <c r="BH39" s="70"/>
      <c r="BI39" s="70"/>
      <c r="BJ39" s="70"/>
      <c r="BK39" s="70"/>
      <c r="BL39" s="70"/>
      <c r="BM39" s="70"/>
      <c r="BN39" s="70"/>
      <c r="BO39" s="70"/>
      <c r="BP39" s="53"/>
      <c r="BQ39" s="53"/>
      <c r="BR39" s="53"/>
    </row>
    <row r="40" spans="1:70" ht="20.100000000000001" customHeight="1" outlineLevel="2" x14ac:dyDescent="0.15">
      <c r="A40" s="53"/>
      <c r="G40" s="435"/>
      <c r="H40" s="435"/>
      <c r="I40" s="435"/>
      <c r="J40" s="435"/>
      <c r="K40" s="435"/>
      <c r="L40" s="435"/>
      <c r="M40" s="435"/>
      <c r="N40" s="79"/>
      <c r="O40" s="115"/>
      <c r="P40" s="167"/>
      <c r="Q40" s="167"/>
      <c r="R40" s="115"/>
      <c r="S40" s="115"/>
      <c r="T40" s="116"/>
      <c r="U40" s="116"/>
      <c r="V40" s="116"/>
      <c r="W40" s="116"/>
      <c r="X40" s="116"/>
      <c r="Y40" s="116"/>
      <c r="Z40" s="116"/>
      <c r="AA40" s="116"/>
      <c r="AB40" s="117"/>
      <c r="AC40" s="100"/>
      <c r="AD40" s="100"/>
      <c r="AE40" s="100"/>
      <c r="AF40" s="118"/>
      <c r="AG40" s="100"/>
      <c r="AH40" s="119"/>
      <c r="AI40" s="100"/>
      <c r="AJ40" s="100"/>
      <c r="AK40" s="100"/>
      <c r="AL40" s="100"/>
      <c r="AM40" s="12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53"/>
    </row>
    <row r="41" spans="1:70" ht="9.9499999999999993" customHeight="1" outlineLevel="2" thickBot="1" x14ac:dyDescent="0.2">
      <c r="A41" s="122"/>
      <c r="B41" s="123"/>
      <c r="C41" s="123"/>
      <c r="D41" s="123"/>
      <c r="E41" s="123"/>
      <c r="F41" s="123"/>
      <c r="G41" s="124"/>
      <c r="H41" s="122"/>
      <c r="I41" s="122"/>
      <c r="J41" s="122"/>
      <c r="K41" s="122"/>
      <c r="L41" s="122"/>
      <c r="M41" s="122"/>
      <c r="N41" s="122"/>
      <c r="O41" s="122"/>
      <c r="P41" s="122"/>
      <c r="Q41" s="122"/>
      <c r="R41" s="122"/>
      <c r="S41" s="123"/>
      <c r="T41" s="123"/>
      <c r="U41" s="123"/>
      <c r="V41" s="123"/>
      <c r="W41" s="123"/>
      <c r="X41" s="123"/>
      <c r="Y41" s="123"/>
      <c r="Z41" s="123"/>
      <c r="AA41" s="123"/>
      <c r="AB41" s="123"/>
      <c r="AC41" s="123"/>
      <c r="AD41" s="123"/>
      <c r="AE41" s="124"/>
      <c r="AF41" s="124"/>
      <c r="AG41" s="124"/>
      <c r="AH41" s="125"/>
      <c r="AI41" s="124"/>
      <c r="AJ41" s="124"/>
      <c r="AK41" s="124"/>
      <c r="AL41" s="124"/>
      <c r="AM41" s="123"/>
      <c r="AN41" s="123"/>
      <c r="AO41" s="123"/>
      <c r="AP41" s="123"/>
      <c r="AQ41" s="123"/>
      <c r="AR41" s="123"/>
      <c r="AS41" s="123"/>
      <c r="AT41" s="123"/>
      <c r="AU41" s="123"/>
      <c r="AV41" s="123"/>
      <c r="AW41" s="123"/>
      <c r="AX41" s="123"/>
      <c r="AY41" s="123"/>
      <c r="AZ41" s="126"/>
      <c r="BA41" s="126"/>
      <c r="BB41" s="126"/>
      <c r="BC41" s="126"/>
      <c r="BD41" s="126"/>
      <c r="BE41" s="126"/>
      <c r="BF41" s="126"/>
      <c r="BG41" s="126"/>
      <c r="BH41" s="126"/>
      <c r="BI41" s="126"/>
      <c r="BJ41" s="126"/>
      <c r="BK41" s="126"/>
      <c r="BL41" s="126"/>
      <c r="BM41" s="126"/>
      <c r="BN41" s="126"/>
      <c r="BO41" s="126"/>
      <c r="BP41" s="123"/>
      <c r="BQ41" s="123"/>
      <c r="BR41" s="53"/>
    </row>
    <row r="42" spans="1:70" ht="9.9499999999999993" customHeight="1" thickTop="1" x14ac:dyDescent="0.15">
      <c r="A42" s="127"/>
      <c r="B42" s="127"/>
      <c r="C42" s="127"/>
      <c r="D42" s="127"/>
      <c r="E42" s="127"/>
      <c r="F42" s="127"/>
      <c r="G42" s="127"/>
      <c r="H42" s="127"/>
      <c r="I42" s="127"/>
      <c r="J42" s="127"/>
      <c r="K42" s="127"/>
      <c r="L42" s="127"/>
      <c r="M42" s="127"/>
      <c r="N42" s="127"/>
      <c r="O42" s="127"/>
      <c r="P42" s="127"/>
      <c r="Q42" s="127"/>
      <c r="R42" s="127"/>
      <c r="S42" s="127"/>
      <c r="T42" s="128"/>
      <c r="U42" s="128"/>
      <c r="V42" s="128"/>
      <c r="W42" s="128"/>
      <c r="X42" s="128"/>
      <c r="Y42" s="128"/>
      <c r="Z42" s="128"/>
      <c r="AA42" s="128"/>
      <c r="AB42" s="128"/>
      <c r="AC42" s="129"/>
      <c r="AD42" s="128"/>
      <c r="AE42" s="128"/>
      <c r="AF42" s="128"/>
      <c r="AG42" s="128"/>
      <c r="AH42" s="128"/>
      <c r="AI42" s="128"/>
      <c r="AJ42" s="128"/>
      <c r="AK42" s="128"/>
      <c r="AL42" s="128"/>
      <c r="AM42" s="128"/>
      <c r="AN42" s="128"/>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53"/>
    </row>
    <row r="43" spans="1:70" ht="15" customHeight="1" outlineLevel="2" x14ac:dyDescent="0.15">
      <c r="A43" s="130"/>
      <c r="B43" s="131" t="s">
        <v>100</v>
      </c>
      <c r="C43" s="131"/>
      <c r="D43" s="131"/>
      <c r="E43" s="131"/>
      <c r="F43" s="131"/>
      <c r="G43" s="131"/>
      <c r="H43" s="131"/>
      <c r="I43" s="131"/>
      <c r="J43" s="131"/>
      <c r="K43" s="131"/>
      <c r="L43" s="131"/>
      <c r="M43" s="131"/>
      <c r="N43" s="131"/>
      <c r="O43" s="131"/>
      <c r="P43" s="131"/>
      <c r="Q43" s="131"/>
      <c r="R43" s="131"/>
      <c r="S43" s="132"/>
      <c r="T43" s="432" t="s">
        <v>101</v>
      </c>
      <c r="U43" s="432"/>
      <c r="V43" s="432"/>
      <c r="W43" s="432"/>
      <c r="X43" s="432"/>
      <c r="Y43" s="432"/>
      <c r="Z43" s="432"/>
      <c r="AA43" s="432"/>
      <c r="AB43" s="432"/>
      <c r="AC43" s="432"/>
      <c r="AD43" s="432"/>
      <c r="AE43" s="432"/>
      <c r="AF43" s="432"/>
      <c r="AG43" s="432"/>
      <c r="AH43" s="432"/>
      <c r="AI43" s="432"/>
      <c r="AJ43" s="432"/>
      <c r="AK43" s="432"/>
      <c r="AL43" s="432"/>
      <c r="AM43" s="4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53"/>
      <c r="BO43" s="53"/>
      <c r="BP43" s="53"/>
      <c r="BQ43" s="53"/>
      <c r="BR43" s="53"/>
    </row>
    <row r="44" spans="1:70" ht="15" customHeight="1" outlineLevel="2" x14ac:dyDescent="0.15">
      <c r="A44" s="53"/>
      <c r="B44" s="70"/>
      <c r="C44" s="70"/>
      <c r="D44" s="70"/>
      <c r="E44" s="418" t="s">
        <v>102</v>
      </c>
      <c r="F44" s="419"/>
      <c r="G44" s="419"/>
      <c r="H44" s="420"/>
      <c r="I44" s="427" t="s">
        <v>103</v>
      </c>
      <c r="J44" s="412"/>
      <c r="K44" s="412"/>
      <c r="L44" s="412"/>
      <c r="M44" s="412"/>
      <c r="N44" s="412"/>
      <c r="O44" s="412"/>
      <c r="P44" s="413"/>
      <c r="Q44" s="427" t="s">
        <v>104</v>
      </c>
      <c r="R44" s="412"/>
      <c r="S44" s="412"/>
      <c r="T44" s="412"/>
      <c r="U44" s="412"/>
      <c r="V44" s="412"/>
      <c r="W44" s="428">
        <f>IF(K22="","",ROUNDDOWN(S26/S17,2))</f>
        <v>18095.23</v>
      </c>
      <c r="X44" s="428"/>
      <c r="Y44" s="428"/>
      <c r="Z44" s="428"/>
      <c r="AA44" s="428"/>
      <c r="AB44" s="428"/>
      <c r="AC44" s="412" t="s">
        <v>20</v>
      </c>
      <c r="AD44" s="413"/>
      <c r="AE44" s="427" t="s">
        <v>105</v>
      </c>
      <c r="AF44" s="412"/>
      <c r="AG44" s="412"/>
      <c r="AH44" s="412"/>
      <c r="AI44" s="412"/>
      <c r="AJ44" s="412"/>
      <c r="AK44" s="428"/>
      <c r="AL44" s="428"/>
      <c r="AM44" s="428"/>
      <c r="AN44" s="428"/>
      <c r="AO44" s="428"/>
      <c r="AP44" s="428"/>
      <c r="AQ44" s="412" t="s">
        <v>20</v>
      </c>
      <c r="AR44" s="413"/>
      <c r="AS44" s="427" t="s">
        <v>106</v>
      </c>
      <c r="AT44" s="412"/>
      <c r="AU44" s="412"/>
      <c r="AV44" s="412"/>
      <c r="AW44" s="412"/>
      <c r="AX44" s="412"/>
      <c r="AY44" s="431" t="str">
        <f>IF(AU$13="","",ROUNDDOWN(AU26/AU17,2))</f>
        <v/>
      </c>
      <c r="AZ44" s="431"/>
      <c r="BA44" s="431"/>
      <c r="BB44" s="431"/>
      <c r="BC44" s="431"/>
      <c r="BD44" s="431"/>
      <c r="BE44" s="431"/>
      <c r="BF44" s="412" t="s">
        <v>20</v>
      </c>
      <c r="BG44" s="413"/>
      <c r="BH44" s="70"/>
      <c r="BI44" s="70"/>
      <c r="BJ44" s="70"/>
      <c r="BK44" s="70"/>
      <c r="BL44" s="70"/>
      <c r="BM44" s="70"/>
      <c r="BN44" s="53"/>
      <c r="BO44" s="53"/>
      <c r="BP44" s="53"/>
      <c r="BQ44" s="53"/>
      <c r="BR44" s="53"/>
    </row>
    <row r="45" spans="1:70" ht="15" customHeight="1" outlineLevel="2" x14ac:dyDescent="0.15">
      <c r="A45" s="53"/>
      <c r="B45" s="70"/>
      <c r="C45" s="70"/>
      <c r="D45" s="70"/>
      <c r="E45" s="421"/>
      <c r="F45" s="422"/>
      <c r="G45" s="422"/>
      <c r="H45" s="423"/>
      <c r="I45" s="427" t="s">
        <v>107</v>
      </c>
      <c r="J45" s="412"/>
      <c r="K45" s="412"/>
      <c r="L45" s="412"/>
      <c r="M45" s="412"/>
      <c r="N45" s="412"/>
      <c r="O45" s="412"/>
      <c r="P45" s="413"/>
      <c r="Q45" s="427" t="s">
        <v>108</v>
      </c>
      <c r="R45" s="412"/>
      <c r="S45" s="412"/>
      <c r="T45" s="412"/>
      <c r="U45" s="412"/>
      <c r="V45" s="412"/>
      <c r="W45" s="428">
        <f>IF(K22="","",ROUNDDOWN(S38/22,2))</f>
        <v>0</v>
      </c>
      <c r="X45" s="428"/>
      <c r="Y45" s="428"/>
      <c r="Z45" s="428"/>
      <c r="AA45" s="428"/>
      <c r="AB45" s="428"/>
      <c r="AC45" s="412" t="s">
        <v>20</v>
      </c>
      <c r="AD45" s="413"/>
      <c r="AE45" s="427" t="s">
        <v>109</v>
      </c>
      <c r="AF45" s="412"/>
      <c r="AG45" s="412"/>
      <c r="AH45" s="412"/>
      <c r="AI45" s="412"/>
      <c r="AJ45" s="412"/>
      <c r="AK45" s="428"/>
      <c r="AL45" s="428"/>
      <c r="AM45" s="428"/>
      <c r="AN45" s="428"/>
      <c r="AO45" s="428"/>
      <c r="AP45" s="428"/>
      <c r="AQ45" s="412" t="s">
        <v>20</v>
      </c>
      <c r="AR45" s="413"/>
      <c r="AS45" s="427" t="s">
        <v>110</v>
      </c>
      <c r="AT45" s="412"/>
      <c r="AU45" s="412"/>
      <c r="AV45" s="412"/>
      <c r="AW45" s="412"/>
      <c r="AX45" s="412"/>
      <c r="AY45" s="431" t="str">
        <f>IF(AU$13="","",ROUNDDOWN(AU38/22,2))</f>
        <v/>
      </c>
      <c r="AZ45" s="431"/>
      <c r="BA45" s="431"/>
      <c r="BB45" s="431"/>
      <c r="BC45" s="431"/>
      <c r="BD45" s="431"/>
      <c r="BE45" s="431"/>
      <c r="BF45" s="412" t="s">
        <v>20</v>
      </c>
      <c r="BG45" s="413"/>
      <c r="BH45" s="70"/>
      <c r="BI45" s="70"/>
      <c r="BJ45" s="70"/>
      <c r="BK45" s="70"/>
      <c r="BL45" s="70"/>
      <c r="BM45" s="70"/>
      <c r="BN45" s="53"/>
      <c r="BO45" s="53"/>
      <c r="BP45" s="53"/>
      <c r="BQ45" s="53"/>
      <c r="BR45" s="53"/>
    </row>
    <row r="46" spans="1:70" ht="15" customHeight="1" outlineLevel="1" x14ac:dyDescent="0.15">
      <c r="A46" s="53"/>
      <c r="B46" s="70"/>
      <c r="C46" s="70"/>
      <c r="D46" s="70"/>
      <c r="E46" s="424"/>
      <c r="F46" s="425"/>
      <c r="G46" s="425"/>
      <c r="H46" s="426"/>
      <c r="I46" s="427" t="s">
        <v>111</v>
      </c>
      <c r="J46" s="412"/>
      <c r="K46" s="412"/>
      <c r="L46" s="412"/>
      <c r="M46" s="412"/>
      <c r="N46" s="412"/>
      <c r="O46" s="412"/>
      <c r="P46" s="413"/>
      <c r="Q46" s="427" t="s">
        <v>257</v>
      </c>
      <c r="R46" s="412"/>
      <c r="S46" s="412"/>
      <c r="T46" s="412"/>
      <c r="U46" s="412"/>
      <c r="V46" s="412"/>
      <c r="W46" s="430">
        <f>IF(K22="","",ROUNDDOWN(W44+W45,0))</f>
        <v>18095</v>
      </c>
      <c r="X46" s="430"/>
      <c r="Y46" s="430"/>
      <c r="Z46" s="430"/>
      <c r="AA46" s="430"/>
      <c r="AB46" s="430"/>
      <c r="AC46" s="412" t="s">
        <v>20</v>
      </c>
      <c r="AD46" s="413"/>
      <c r="AE46" s="427" t="s">
        <v>112</v>
      </c>
      <c r="AF46" s="412"/>
      <c r="AG46" s="412"/>
      <c r="AH46" s="412"/>
      <c r="AI46" s="412"/>
      <c r="AJ46" s="412"/>
      <c r="AK46" s="430">
        <f>IF(K22="","",ROUNDDOWN(AK44+AK45,0))</f>
        <v>0</v>
      </c>
      <c r="AL46" s="430"/>
      <c r="AM46" s="430"/>
      <c r="AN46" s="430"/>
      <c r="AO46" s="430"/>
      <c r="AP46" s="430"/>
      <c r="AQ46" s="412" t="s">
        <v>20</v>
      </c>
      <c r="AR46" s="413"/>
      <c r="AS46" s="427" t="s">
        <v>113</v>
      </c>
      <c r="AT46" s="412"/>
      <c r="AU46" s="412"/>
      <c r="AV46" s="412"/>
      <c r="AW46" s="412"/>
      <c r="AX46" s="412"/>
      <c r="AY46" s="429" t="str">
        <f>IF(AU$13="","",ROUNDDOWN(AY44+AY45,0))</f>
        <v/>
      </c>
      <c r="AZ46" s="429"/>
      <c r="BA46" s="429"/>
      <c r="BB46" s="429"/>
      <c r="BC46" s="429"/>
      <c r="BD46" s="429"/>
      <c r="BE46" s="429"/>
      <c r="BF46" s="412" t="s">
        <v>20</v>
      </c>
      <c r="BG46" s="413"/>
      <c r="BH46" s="70"/>
      <c r="BI46" s="70"/>
      <c r="BJ46" s="70"/>
      <c r="BK46" s="70"/>
      <c r="BL46" s="70"/>
      <c r="BM46" s="70"/>
      <c r="BN46" s="53"/>
      <c r="BO46" s="53"/>
      <c r="BP46" s="53"/>
      <c r="BQ46" s="53"/>
      <c r="BR46" s="53"/>
    </row>
    <row r="47" spans="1:70" s="133" customFormat="1" ht="15" customHeight="1" outlineLevel="1" x14ac:dyDescent="0.15">
      <c r="A47" s="130"/>
      <c r="B47" s="112"/>
      <c r="C47" s="112"/>
      <c r="D47" s="165"/>
      <c r="E47" s="112"/>
      <c r="F47" s="112"/>
      <c r="G47" s="414" t="s">
        <v>114</v>
      </c>
      <c r="H47" s="414"/>
      <c r="I47" s="416" t="s">
        <v>115</v>
      </c>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112"/>
      <c r="BD47" s="112"/>
      <c r="BE47" s="112"/>
      <c r="BF47" s="112"/>
      <c r="BG47" s="112"/>
      <c r="BH47" s="112"/>
      <c r="BI47" s="112"/>
      <c r="BJ47" s="112"/>
      <c r="BK47" s="112"/>
      <c r="BL47" s="112"/>
      <c r="BM47" s="112"/>
      <c r="BN47" s="130"/>
      <c r="BO47" s="130"/>
      <c r="BP47" s="130"/>
      <c r="BQ47" s="130"/>
      <c r="BR47" s="130"/>
    </row>
    <row r="48" spans="1:70" s="133" customFormat="1" ht="15" customHeight="1" x14ac:dyDescent="0.15">
      <c r="A48" s="130"/>
      <c r="B48" s="112"/>
      <c r="C48" s="407"/>
      <c r="D48" s="407"/>
      <c r="E48" s="173"/>
      <c r="F48" s="112"/>
      <c r="G48" s="415"/>
      <c r="H48" s="415"/>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112"/>
      <c r="BD48" s="112"/>
      <c r="BE48" s="112"/>
      <c r="BF48" s="112"/>
      <c r="BG48" s="112"/>
      <c r="BH48" s="112"/>
      <c r="BI48" s="112"/>
      <c r="BJ48" s="112"/>
      <c r="BK48" s="112"/>
      <c r="BL48" s="112"/>
      <c r="BM48" s="112"/>
      <c r="BN48" s="130"/>
      <c r="BO48" s="130"/>
      <c r="BP48" s="130"/>
      <c r="BQ48" s="130"/>
      <c r="BR48" s="130"/>
    </row>
    <row r="49" spans="1:81" s="133" customFormat="1" ht="15" customHeight="1" x14ac:dyDescent="0.15">
      <c r="A49" s="130"/>
      <c r="B49" s="112"/>
      <c r="C49" s="408"/>
      <c r="D49" s="408"/>
      <c r="E49" s="80"/>
      <c r="F49" s="112"/>
      <c r="G49" s="134" t="s">
        <v>116</v>
      </c>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3"/>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30"/>
      <c r="BO49" s="130"/>
      <c r="BP49" s="130"/>
      <c r="BQ49" s="130"/>
      <c r="BR49" s="130"/>
    </row>
    <row r="50" spans="1:81" s="133" customFormat="1" ht="15" customHeight="1" x14ac:dyDescent="0.15">
      <c r="A50" s="135"/>
      <c r="B50" s="172"/>
      <c r="C50" s="409"/>
      <c r="D50" s="409"/>
      <c r="E50" s="174"/>
      <c r="F50" s="112"/>
      <c r="G50" s="112"/>
      <c r="H50" s="112" t="s">
        <v>117</v>
      </c>
      <c r="I50" s="112"/>
      <c r="J50" s="112"/>
      <c r="K50" s="112"/>
      <c r="L50" s="112"/>
      <c r="M50" s="112"/>
      <c r="N50" s="112"/>
      <c r="O50" s="112"/>
      <c r="P50" s="112"/>
      <c r="Q50" s="112"/>
      <c r="R50" s="112"/>
      <c r="S50" s="112"/>
      <c r="T50" s="112"/>
      <c r="U50" s="112"/>
      <c r="V50" s="112"/>
      <c r="W50" s="112"/>
      <c r="X50" s="112"/>
      <c r="Y50" s="112"/>
      <c r="Z50" s="112" t="s">
        <v>118</v>
      </c>
      <c r="AA50" s="112"/>
      <c r="AB50" s="112"/>
      <c r="AC50" s="112"/>
      <c r="AD50" s="112"/>
      <c r="AE50" s="112"/>
      <c r="AF50" s="112"/>
      <c r="AG50" s="112"/>
      <c r="AH50" s="113"/>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30"/>
      <c r="BO50" s="130"/>
      <c r="BP50" s="130"/>
      <c r="BQ50" s="130"/>
      <c r="BR50" s="130"/>
    </row>
    <row r="51" spans="1:81" ht="15" customHeight="1" x14ac:dyDescent="0.15">
      <c r="A51" s="135"/>
      <c r="B51" s="172"/>
      <c r="C51" s="409"/>
      <c r="D51" s="409"/>
      <c r="E51" s="174"/>
      <c r="F51" s="70"/>
      <c r="G51" s="112"/>
      <c r="H51" s="75" t="s">
        <v>119</v>
      </c>
      <c r="I51" s="400">
        <f>IF(+D16="","",D16)</f>
        <v>980000</v>
      </c>
      <c r="J51" s="400"/>
      <c r="K51" s="400"/>
      <c r="L51" s="400"/>
      <c r="M51" s="400"/>
      <c r="N51" s="121" t="s">
        <v>120</v>
      </c>
      <c r="O51" s="136"/>
      <c r="P51" s="401" t="s">
        <v>258</v>
      </c>
      <c r="Q51" s="401"/>
      <c r="R51" s="401"/>
      <c r="S51" s="401"/>
      <c r="T51" s="401"/>
      <c r="U51" s="401"/>
      <c r="V51" s="401"/>
      <c r="W51" s="401"/>
      <c r="X51" s="401"/>
      <c r="Y51" s="121" t="s">
        <v>259</v>
      </c>
      <c r="Z51" s="402">
        <f>IF($I$51="","",ROUND(I51/22,-1))</f>
        <v>44550</v>
      </c>
      <c r="AA51" s="402"/>
      <c r="AB51" s="402"/>
      <c r="AC51" s="402"/>
      <c r="AD51" s="402"/>
      <c r="AE51" s="402"/>
      <c r="AF51" s="121" t="s">
        <v>120</v>
      </c>
      <c r="AG51" s="121"/>
      <c r="AH51" s="137" t="s">
        <v>121</v>
      </c>
      <c r="AI51" s="121"/>
      <c r="AJ51" s="121"/>
      <c r="AK51" s="136"/>
      <c r="AL51" s="136"/>
      <c r="AM51" s="136"/>
      <c r="AN51" s="121"/>
      <c r="AO51" s="121"/>
      <c r="AP51" s="121"/>
      <c r="AQ51" s="112"/>
      <c r="AR51" s="112"/>
      <c r="AS51" s="112"/>
      <c r="AT51" s="112"/>
      <c r="AU51" s="112"/>
      <c r="AV51" s="112"/>
      <c r="AW51" s="112"/>
      <c r="AX51" s="112"/>
      <c r="AY51" s="112"/>
      <c r="AZ51" s="112"/>
      <c r="BA51" s="112"/>
      <c r="BB51" s="112"/>
      <c r="BC51" s="112"/>
      <c r="BD51" s="112"/>
      <c r="BE51" s="53"/>
      <c r="BF51" s="53"/>
      <c r="BG51" s="53"/>
      <c r="BH51" s="53"/>
      <c r="BI51" s="53"/>
      <c r="BJ51" s="53"/>
      <c r="BK51" s="53"/>
      <c r="BL51" s="53"/>
      <c r="BM51" s="53"/>
      <c r="BN51" s="53"/>
      <c r="BO51" s="53"/>
      <c r="BP51" s="53"/>
      <c r="BQ51" s="53"/>
      <c r="BR51" s="53"/>
      <c r="CB51" s="70"/>
    </row>
    <row r="52" spans="1:81" ht="15" customHeight="1" x14ac:dyDescent="0.15">
      <c r="A52" s="135"/>
      <c r="B52" s="172"/>
      <c r="C52" s="409"/>
      <c r="D52" s="409"/>
      <c r="E52" s="174"/>
      <c r="F52" s="70"/>
      <c r="G52" s="112"/>
      <c r="H52" s="112" t="s">
        <v>122</v>
      </c>
      <c r="I52" s="112"/>
      <c r="J52" s="112"/>
      <c r="K52" s="112"/>
      <c r="L52" s="112"/>
      <c r="M52" s="112"/>
      <c r="N52" s="112"/>
      <c r="O52" s="112"/>
      <c r="P52" s="112"/>
      <c r="Q52" s="112" t="s">
        <v>123</v>
      </c>
      <c r="R52" s="112"/>
      <c r="S52" s="112"/>
      <c r="T52" s="112"/>
      <c r="U52" s="112"/>
      <c r="V52" s="112"/>
      <c r="W52" s="112"/>
      <c r="X52" s="112"/>
      <c r="Y52" s="112"/>
      <c r="Z52" s="70"/>
      <c r="AA52" s="112" t="s">
        <v>124</v>
      </c>
      <c r="AB52" s="112"/>
      <c r="AC52" s="112"/>
      <c r="AD52" s="112"/>
      <c r="AE52" s="112"/>
      <c r="AF52" s="112"/>
      <c r="AG52" s="112"/>
      <c r="AH52" s="113"/>
      <c r="AI52" s="70"/>
      <c r="AJ52" s="70"/>
      <c r="AK52" s="70"/>
      <c r="AL52" s="70"/>
      <c r="AM52" s="70"/>
      <c r="AN52" s="70"/>
      <c r="AO52" s="70"/>
      <c r="AP52" s="70"/>
      <c r="AQ52" s="70"/>
      <c r="AR52" s="70"/>
      <c r="AS52" s="70"/>
      <c r="AT52" s="70"/>
      <c r="AU52" s="70"/>
      <c r="AV52" s="70"/>
      <c r="AW52" s="70"/>
      <c r="AX52" s="70"/>
      <c r="AY52" s="70"/>
      <c r="AZ52" s="112"/>
      <c r="BA52" s="138"/>
      <c r="BB52" s="112"/>
      <c r="BC52" s="112"/>
      <c r="BD52" s="112"/>
      <c r="BE52" s="168"/>
      <c r="BF52" s="168"/>
      <c r="BG52" s="168"/>
      <c r="BH52" s="168"/>
      <c r="BI52" s="168"/>
      <c r="BJ52" s="168"/>
      <c r="BK52" s="168"/>
      <c r="BL52" s="168"/>
      <c r="BM52" s="53"/>
      <c r="BN52" s="53"/>
      <c r="BO52" s="53"/>
      <c r="BP52" s="53"/>
      <c r="BQ52" s="53"/>
      <c r="BR52" s="53"/>
      <c r="CB52" s="70"/>
    </row>
    <row r="53" spans="1:81" ht="15" customHeight="1" x14ac:dyDescent="0.15">
      <c r="A53" s="53"/>
      <c r="B53" s="70"/>
      <c r="C53" s="70"/>
      <c r="D53" s="70"/>
      <c r="E53" s="70"/>
      <c r="F53" s="70"/>
      <c r="G53" s="112"/>
      <c r="H53" s="121" t="s">
        <v>225</v>
      </c>
      <c r="I53" s="410">
        <f>+Z51</f>
        <v>44550</v>
      </c>
      <c r="J53" s="410"/>
      <c r="K53" s="410"/>
      <c r="L53" s="410"/>
      <c r="M53" s="410"/>
      <c r="N53" s="121" t="s">
        <v>226</v>
      </c>
      <c r="O53" s="411" t="s">
        <v>227</v>
      </c>
      <c r="P53" s="411"/>
      <c r="Q53" s="406" t="s">
        <v>228</v>
      </c>
      <c r="R53" s="406"/>
      <c r="S53" s="406" t="s">
        <v>229</v>
      </c>
      <c r="T53" s="406"/>
      <c r="U53" s="406"/>
      <c r="V53" s="406"/>
      <c r="W53" s="406"/>
      <c r="X53" s="139" t="s">
        <v>230</v>
      </c>
      <c r="Y53" s="139"/>
      <c r="Z53" s="378">
        <f>IF($I$53="","",ROUND(I53*2/3,0))</f>
        <v>29700</v>
      </c>
      <c r="AA53" s="378"/>
      <c r="AB53" s="378"/>
      <c r="AC53" s="378"/>
      <c r="AD53" s="378"/>
      <c r="AE53" s="378"/>
      <c r="AF53" s="121" t="s">
        <v>20</v>
      </c>
      <c r="AG53" s="140" t="s">
        <v>131</v>
      </c>
      <c r="AH53" s="137"/>
      <c r="AI53" s="121"/>
      <c r="AJ53" s="121"/>
      <c r="AK53" s="121"/>
      <c r="AL53" s="121"/>
      <c r="AM53" s="136"/>
      <c r="AN53" s="121"/>
      <c r="AO53" s="112"/>
      <c r="AP53" s="75"/>
      <c r="AQ53" s="112"/>
      <c r="AR53" s="75" t="s">
        <v>132</v>
      </c>
      <c r="AS53" s="112"/>
      <c r="AT53" s="112"/>
      <c r="AU53" s="112"/>
      <c r="AV53" s="112"/>
      <c r="AW53" s="112"/>
      <c r="AX53" s="112"/>
      <c r="AY53" s="112"/>
      <c r="AZ53" s="112"/>
      <c r="BA53" s="112"/>
      <c r="BB53" s="112"/>
      <c r="BC53" s="112"/>
      <c r="BD53" s="112"/>
      <c r="BE53" s="405"/>
      <c r="BF53" s="405"/>
      <c r="BG53" s="405"/>
      <c r="BH53" s="405"/>
      <c r="BI53" s="405"/>
      <c r="BJ53" s="405"/>
      <c r="BK53" s="405"/>
      <c r="BL53" s="405"/>
      <c r="BM53" s="53"/>
      <c r="BN53" s="53"/>
      <c r="BO53" s="53"/>
      <c r="BP53" s="53"/>
      <c r="BQ53" s="53"/>
      <c r="BR53" s="53"/>
      <c r="CB53" s="70"/>
    </row>
    <row r="54" spans="1:81" ht="15" customHeight="1" x14ac:dyDescent="0.15">
      <c r="A54" s="53"/>
      <c r="B54" s="70"/>
      <c r="C54" s="399"/>
      <c r="D54" s="399"/>
      <c r="E54" s="399"/>
      <c r="F54" s="70"/>
      <c r="G54" s="134" t="s">
        <v>133</v>
      </c>
      <c r="H54" s="112"/>
      <c r="I54" s="112"/>
      <c r="J54" s="112"/>
      <c r="K54" s="112"/>
      <c r="L54" s="112"/>
      <c r="M54" s="112"/>
      <c r="N54" s="112"/>
      <c r="O54" s="112"/>
      <c r="P54" s="112"/>
      <c r="Q54" s="112"/>
      <c r="R54" s="112"/>
      <c r="S54" s="112"/>
      <c r="T54" s="112"/>
      <c r="U54" s="134" t="s">
        <v>134</v>
      </c>
      <c r="V54" s="112"/>
      <c r="W54" s="112"/>
      <c r="X54" s="112"/>
      <c r="Y54" s="112"/>
      <c r="Z54" s="112"/>
      <c r="AA54" s="112"/>
      <c r="AB54" s="112"/>
      <c r="AC54" s="112"/>
      <c r="AD54" s="112"/>
      <c r="AE54" s="112"/>
      <c r="AF54" s="112"/>
      <c r="AG54" s="112"/>
      <c r="AH54" s="113"/>
      <c r="AI54" s="112"/>
      <c r="AJ54" s="112"/>
      <c r="AK54" s="112"/>
      <c r="AL54" s="112"/>
      <c r="AM54" s="112"/>
      <c r="AN54" s="134" t="s">
        <v>135</v>
      </c>
      <c r="AO54" s="112"/>
      <c r="AP54" s="112"/>
      <c r="AQ54" s="112"/>
      <c r="AR54" s="112"/>
      <c r="AS54" s="112"/>
      <c r="AT54" s="112"/>
      <c r="AU54" s="112"/>
      <c r="AV54" s="70"/>
      <c r="AW54" s="112"/>
      <c r="AX54" s="112"/>
      <c r="AY54" s="112"/>
      <c r="AZ54" s="112"/>
      <c r="BA54" s="112"/>
      <c r="BB54" s="112"/>
      <c r="BC54" s="112"/>
      <c r="BD54" s="112"/>
      <c r="BE54" s="405"/>
      <c r="BF54" s="405"/>
      <c r="BG54" s="405"/>
      <c r="BH54" s="405"/>
      <c r="BI54" s="405"/>
      <c r="BJ54" s="405"/>
      <c r="BK54" s="405"/>
      <c r="BL54" s="405"/>
      <c r="BM54" s="53"/>
      <c r="BN54" s="53"/>
      <c r="BO54" s="53"/>
      <c r="BP54" s="53"/>
      <c r="BQ54" s="53"/>
      <c r="BR54" s="53"/>
    </row>
    <row r="55" spans="1:81" s="133" customFormat="1" ht="15" customHeight="1" x14ac:dyDescent="0.15">
      <c r="A55" s="130"/>
      <c r="B55" s="112"/>
      <c r="C55" s="392"/>
      <c r="D55" s="392"/>
      <c r="E55" s="175"/>
      <c r="F55" s="112"/>
      <c r="G55" s="112"/>
      <c r="H55" s="396" t="s">
        <v>136</v>
      </c>
      <c r="I55" s="396"/>
      <c r="J55" s="397">
        <f>+W46</f>
        <v>18095</v>
      </c>
      <c r="K55" s="397"/>
      <c r="L55" s="397"/>
      <c r="M55" s="397"/>
      <c r="N55" s="397"/>
      <c r="O55" s="396" t="s">
        <v>137</v>
      </c>
      <c r="P55" s="396"/>
      <c r="Q55" s="384" t="s">
        <v>260</v>
      </c>
      <c r="R55" s="384"/>
      <c r="S55" s="112" t="s">
        <v>261</v>
      </c>
      <c r="T55" s="112"/>
      <c r="U55" s="112"/>
      <c r="V55" s="112" t="s">
        <v>262</v>
      </c>
      <c r="W55" s="112"/>
      <c r="X55" s="112" t="s">
        <v>261</v>
      </c>
      <c r="Y55" s="112"/>
      <c r="Z55" s="384" t="s">
        <v>138</v>
      </c>
      <c r="AA55" s="384"/>
      <c r="AB55" s="384"/>
      <c r="AC55" s="384"/>
      <c r="AD55" s="394">
        <f>IF(J55="","",IF($Z$53&gt;J55,S17,0))</f>
        <v>17</v>
      </c>
      <c r="AE55" s="394"/>
      <c r="AF55" s="394"/>
      <c r="AG55" s="112" t="s">
        <v>139</v>
      </c>
      <c r="AH55" s="113"/>
      <c r="AI55" s="112" t="s">
        <v>263</v>
      </c>
      <c r="AJ55" s="112"/>
      <c r="AK55" s="112"/>
      <c r="AL55" s="112" t="s">
        <v>264</v>
      </c>
      <c r="AM55" s="112"/>
      <c r="AN55" s="112"/>
      <c r="AO55" s="112" t="s">
        <v>261</v>
      </c>
      <c r="AP55" s="112"/>
      <c r="AQ55" s="112" t="s">
        <v>255</v>
      </c>
      <c r="AR55" s="112"/>
      <c r="AS55" s="112" t="s">
        <v>264</v>
      </c>
      <c r="AT55" s="79"/>
      <c r="AU55" s="79" t="s">
        <v>256</v>
      </c>
      <c r="AV55" s="79"/>
      <c r="AW55" s="395">
        <f>IF(J55="","",J55*AD55)</f>
        <v>307615</v>
      </c>
      <c r="AX55" s="395"/>
      <c r="AY55" s="395"/>
      <c r="AZ55" s="395"/>
      <c r="BA55" s="395"/>
      <c r="BB55" s="395"/>
      <c r="BC55" s="79" t="s">
        <v>20</v>
      </c>
      <c r="BD55" s="79"/>
      <c r="BE55" s="79"/>
      <c r="BF55" s="79"/>
      <c r="BG55" s="393"/>
      <c r="BH55" s="393"/>
      <c r="BI55" s="393"/>
      <c r="BJ55" s="393"/>
      <c r="BK55" s="393"/>
      <c r="BL55" s="169"/>
      <c r="BM55" s="112"/>
      <c r="BN55" s="130"/>
      <c r="BO55" s="130"/>
      <c r="BP55" s="130"/>
      <c r="BQ55" s="130"/>
      <c r="BR55" s="130"/>
    </row>
    <row r="56" spans="1:81" s="133" customFormat="1" ht="15" customHeight="1" x14ac:dyDescent="0.15">
      <c r="A56" s="130"/>
      <c r="B56" s="112"/>
      <c r="C56" s="392"/>
      <c r="D56" s="392"/>
      <c r="E56" s="175"/>
      <c r="F56" s="112"/>
      <c r="G56" s="112"/>
      <c r="H56" s="396" t="s">
        <v>140</v>
      </c>
      <c r="I56" s="396"/>
      <c r="J56" s="397">
        <f>+AK46</f>
        <v>0</v>
      </c>
      <c r="K56" s="397"/>
      <c r="L56" s="397"/>
      <c r="M56" s="397"/>
      <c r="N56" s="397"/>
      <c r="O56" s="396" t="s">
        <v>137</v>
      </c>
      <c r="P56" s="396"/>
      <c r="Q56" s="384" t="s">
        <v>260</v>
      </c>
      <c r="R56" s="384"/>
      <c r="S56" s="112" t="s">
        <v>265</v>
      </c>
      <c r="T56" s="112"/>
      <c r="U56" s="112"/>
      <c r="V56" s="112" t="s">
        <v>262</v>
      </c>
      <c r="W56" s="112"/>
      <c r="X56" s="112" t="s">
        <v>265</v>
      </c>
      <c r="Y56" s="112"/>
      <c r="Z56" s="384" t="s">
        <v>138</v>
      </c>
      <c r="AA56" s="384"/>
      <c r="AB56" s="384"/>
      <c r="AC56" s="384"/>
      <c r="AD56" s="394">
        <f>IF(J56="","",IF($Z$53&gt;J56,AG17,0))</f>
        <v>0</v>
      </c>
      <c r="AE56" s="394"/>
      <c r="AF56" s="394"/>
      <c r="AG56" s="112" t="s">
        <v>139</v>
      </c>
      <c r="AH56" s="113"/>
      <c r="AI56" s="112" t="s">
        <v>263</v>
      </c>
      <c r="AJ56" s="112"/>
      <c r="AK56" s="112"/>
      <c r="AL56" s="112" t="s">
        <v>266</v>
      </c>
      <c r="AM56" s="112"/>
      <c r="AN56" s="112"/>
      <c r="AO56" s="112" t="s">
        <v>265</v>
      </c>
      <c r="AP56" s="112"/>
      <c r="AQ56" s="112" t="s">
        <v>255</v>
      </c>
      <c r="AR56" s="112"/>
      <c r="AS56" s="112" t="s">
        <v>266</v>
      </c>
      <c r="AT56" s="79"/>
      <c r="AU56" s="79" t="s">
        <v>256</v>
      </c>
      <c r="AV56" s="79"/>
      <c r="AW56" s="395">
        <f>IF(J56="","",J56*AD56)</f>
        <v>0</v>
      </c>
      <c r="AX56" s="395"/>
      <c r="AY56" s="395"/>
      <c r="AZ56" s="395"/>
      <c r="BA56" s="395"/>
      <c r="BB56" s="395"/>
      <c r="BC56" s="79" t="s">
        <v>20</v>
      </c>
      <c r="BD56" s="79"/>
      <c r="BE56" s="79"/>
      <c r="BF56" s="79"/>
      <c r="BG56" s="393"/>
      <c r="BH56" s="393"/>
      <c r="BI56" s="393"/>
      <c r="BJ56" s="393"/>
      <c r="BK56" s="393"/>
      <c r="BL56" s="169"/>
      <c r="BM56" s="112"/>
      <c r="BN56" s="130"/>
      <c r="BO56" s="130"/>
      <c r="BP56" s="130"/>
      <c r="BQ56" s="130"/>
      <c r="BR56" s="130"/>
    </row>
    <row r="57" spans="1:81" s="133" customFormat="1" ht="15" customHeight="1" x14ac:dyDescent="0.15">
      <c r="A57" s="130"/>
      <c r="B57" s="112"/>
      <c r="C57" s="392"/>
      <c r="D57" s="392"/>
      <c r="E57" s="170"/>
      <c r="F57" s="112"/>
      <c r="G57" s="112"/>
      <c r="H57" s="396" t="s">
        <v>141</v>
      </c>
      <c r="I57" s="396"/>
      <c r="J57" s="397" t="str">
        <f>+AY46</f>
        <v/>
      </c>
      <c r="K57" s="397"/>
      <c r="L57" s="397"/>
      <c r="M57" s="397"/>
      <c r="N57" s="397"/>
      <c r="O57" s="396" t="s">
        <v>137</v>
      </c>
      <c r="P57" s="396"/>
      <c r="Q57" s="384" t="s">
        <v>260</v>
      </c>
      <c r="R57" s="384"/>
      <c r="S57" s="112" t="s">
        <v>142</v>
      </c>
      <c r="T57" s="112"/>
      <c r="U57" s="112"/>
      <c r="V57" s="141" t="s">
        <v>262</v>
      </c>
      <c r="W57" s="141"/>
      <c r="X57" s="141" t="s">
        <v>142</v>
      </c>
      <c r="Y57" s="141"/>
      <c r="Z57" s="404" t="s">
        <v>138</v>
      </c>
      <c r="AA57" s="404"/>
      <c r="AB57" s="404"/>
      <c r="AC57" s="404"/>
      <c r="AD57" s="394" t="str">
        <f>IF(J57="","",IF($Z$53&gt;J57,AU17,0))</f>
        <v/>
      </c>
      <c r="AE57" s="394"/>
      <c r="AF57" s="394"/>
      <c r="AG57" s="141" t="s">
        <v>139</v>
      </c>
      <c r="AH57" s="142"/>
      <c r="AI57" s="141" t="s">
        <v>263</v>
      </c>
      <c r="AJ57" s="141"/>
      <c r="AK57" s="141"/>
      <c r="AL57" s="141" t="s">
        <v>143</v>
      </c>
      <c r="AM57" s="141"/>
      <c r="AN57" s="117"/>
      <c r="AO57" s="141" t="s">
        <v>142</v>
      </c>
      <c r="AP57" s="141"/>
      <c r="AQ57" s="141" t="s">
        <v>255</v>
      </c>
      <c r="AR57" s="141"/>
      <c r="AS57" s="141" t="s">
        <v>143</v>
      </c>
      <c r="AT57" s="143"/>
      <c r="AU57" s="143" t="s">
        <v>256</v>
      </c>
      <c r="AV57" s="143"/>
      <c r="AW57" s="395" t="str">
        <f>IF(J57="","",J57*AD57)</f>
        <v/>
      </c>
      <c r="AX57" s="395"/>
      <c r="AY57" s="395"/>
      <c r="AZ57" s="395"/>
      <c r="BA57" s="395"/>
      <c r="BB57" s="395"/>
      <c r="BC57" s="79" t="s">
        <v>20</v>
      </c>
      <c r="BD57" s="79"/>
      <c r="BE57" s="79"/>
      <c r="BF57" s="79"/>
      <c r="BG57" s="393"/>
      <c r="BH57" s="393"/>
      <c r="BI57" s="393"/>
      <c r="BJ57" s="393"/>
      <c r="BK57" s="393"/>
      <c r="BL57" s="169"/>
      <c r="BM57" s="112"/>
      <c r="BN57" s="130"/>
      <c r="BO57" s="130"/>
      <c r="BP57" s="130"/>
      <c r="BQ57" s="130"/>
      <c r="BR57" s="130"/>
      <c r="CC57" s="54"/>
    </row>
    <row r="58" spans="1:81" s="133" customFormat="1" ht="15" customHeight="1" x14ac:dyDescent="0.15">
      <c r="A58" s="13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t="s">
        <v>144</v>
      </c>
      <c r="AC58" s="112" t="s">
        <v>145</v>
      </c>
      <c r="AD58" s="390">
        <f>IF(I51="","",SUM(AD55:AF57))</f>
        <v>17</v>
      </c>
      <c r="AE58" s="390"/>
      <c r="AF58" s="390"/>
      <c r="AG58" s="112" t="s">
        <v>139</v>
      </c>
      <c r="AH58" s="113"/>
      <c r="AI58" s="112" t="s">
        <v>263</v>
      </c>
      <c r="AJ58" s="112"/>
      <c r="AK58" s="112"/>
      <c r="AL58" s="112" t="s">
        <v>267</v>
      </c>
      <c r="AM58" s="112"/>
      <c r="AN58" s="112"/>
      <c r="AO58" s="112"/>
      <c r="AP58" s="112"/>
      <c r="AQ58" s="112"/>
      <c r="AR58" s="112"/>
      <c r="AS58" s="79" t="s">
        <v>144</v>
      </c>
      <c r="AT58" s="79"/>
      <c r="AU58" s="79"/>
      <c r="AV58" s="79"/>
      <c r="AW58" s="391">
        <f>IF(I51="","",SUM(AW55:BB57))</f>
        <v>307615</v>
      </c>
      <c r="AX58" s="391"/>
      <c r="AY58" s="391"/>
      <c r="AZ58" s="391"/>
      <c r="BA58" s="391"/>
      <c r="BB58" s="391"/>
      <c r="BC58" s="79" t="s">
        <v>20</v>
      </c>
      <c r="BD58" s="79" t="s">
        <v>176</v>
      </c>
      <c r="BE58" s="171"/>
      <c r="BG58" s="399" t="s">
        <v>239</v>
      </c>
      <c r="BH58" s="399"/>
      <c r="BI58" s="170"/>
      <c r="BJ58" s="170"/>
      <c r="BK58" s="170"/>
      <c r="BL58" s="169"/>
      <c r="BM58" s="112"/>
      <c r="BN58" s="130"/>
      <c r="BO58" s="130"/>
      <c r="BP58" s="130"/>
      <c r="BQ58" s="130"/>
      <c r="BR58" s="130"/>
      <c r="CC58" s="54"/>
    </row>
    <row r="59" spans="1:81" ht="15" customHeight="1" x14ac:dyDescent="0.15">
      <c r="A59" s="53"/>
      <c r="B59" s="70"/>
      <c r="C59" s="70"/>
      <c r="D59" s="70"/>
      <c r="E59" s="70"/>
      <c r="F59" s="70"/>
      <c r="G59" s="134" t="s">
        <v>146</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3"/>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7"/>
      <c r="BF59" s="100"/>
      <c r="BG59" s="100"/>
      <c r="BH59" s="100"/>
      <c r="BI59" s="382"/>
      <c r="BJ59" s="382"/>
      <c r="BK59" s="383"/>
      <c r="BL59" s="383"/>
      <c r="BM59" s="70"/>
      <c r="BN59" s="53"/>
      <c r="BO59" s="53"/>
      <c r="BP59" s="53"/>
      <c r="BQ59" s="53"/>
      <c r="BR59" s="53"/>
    </row>
    <row r="60" spans="1:81" ht="15" customHeight="1" x14ac:dyDescent="0.15">
      <c r="A60" s="53"/>
      <c r="B60" s="70"/>
      <c r="C60" s="70"/>
      <c r="D60" s="70"/>
      <c r="E60" s="70"/>
      <c r="F60" s="70"/>
      <c r="G60" s="112"/>
      <c r="H60" s="70"/>
      <c r="I60" s="384" t="s">
        <v>147</v>
      </c>
      <c r="J60" s="384"/>
      <c r="K60" s="384"/>
      <c r="L60" s="384"/>
      <c r="M60" s="384"/>
      <c r="N60" s="384"/>
      <c r="O60" s="70"/>
      <c r="P60" s="70"/>
      <c r="Q60" s="384" t="s">
        <v>148</v>
      </c>
      <c r="R60" s="384"/>
      <c r="S60" s="384"/>
      <c r="T60" s="384"/>
      <c r="U60" s="384"/>
      <c r="V60" s="384"/>
      <c r="W60" s="384"/>
      <c r="X60" s="384"/>
      <c r="Y60" s="70"/>
      <c r="Z60" s="384" t="s">
        <v>149</v>
      </c>
      <c r="AA60" s="384"/>
      <c r="AB60" s="384"/>
      <c r="AC60" s="384"/>
      <c r="AD60" s="384"/>
      <c r="AE60" s="384"/>
      <c r="AF60" s="384"/>
      <c r="AG60" s="144"/>
      <c r="AH60" s="384" t="s">
        <v>150</v>
      </c>
      <c r="AI60" s="384"/>
      <c r="AJ60" s="384"/>
      <c r="AK60" s="384"/>
      <c r="AL60" s="384"/>
      <c r="AM60" s="384"/>
      <c r="AN60" s="384"/>
      <c r="AO60" s="384"/>
      <c r="AP60" s="112"/>
      <c r="AQ60" s="70"/>
      <c r="AR60" s="70"/>
      <c r="AS60" s="70"/>
      <c r="AT60" s="70"/>
      <c r="AU60" s="70"/>
      <c r="AV60" s="70"/>
      <c r="AW60" s="70"/>
      <c r="AX60" s="70"/>
      <c r="AY60" s="145"/>
      <c r="AZ60" s="121"/>
      <c r="BA60" s="121"/>
      <c r="BB60" s="121"/>
      <c r="BC60" s="121"/>
      <c r="BD60" s="121"/>
      <c r="BE60" s="112"/>
      <c r="BF60" s="112"/>
      <c r="BG60" s="112"/>
      <c r="BH60" s="112"/>
      <c r="BI60" s="112"/>
      <c r="BJ60" s="112"/>
      <c r="BK60" s="112"/>
      <c r="BL60" s="112"/>
      <c r="BM60" s="112"/>
      <c r="BN60" s="112"/>
      <c r="BO60" s="53"/>
      <c r="BP60" s="53"/>
      <c r="BQ60" s="53"/>
      <c r="BR60" s="53"/>
    </row>
    <row r="61" spans="1:81" s="150" customFormat="1" ht="15" customHeight="1" thickBot="1" x14ac:dyDescent="0.2">
      <c r="A61" s="96"/>
      <c r="B61" s="146"/>
      <c r="C61" s="146"/>
      <c r="D61" s="146"/>
      <c r="E61" s="146"/>
      <c r="F61" s="146"/>
      <c r="G61" s="146"/>
      <c r="H61" s="146" t="s">
        <v>151</v>
      </c>
      <c r="I61" s="403">
        <f>+Z53</f>
        <v>29700</v>
      </c>
      <c r="J61" s="403"/>
      <c r="K61" s="403"/>
      <c r="L61" s="403"/>
      <c r="M61" s="403"/>
      <c r="N61" s="146" t="s">
        <v>20</v>
      </c>
      <c r="O61" s="146"/>
      <c r="P61" s="147" t="s">
        <v>89</v>
      </c>
      <c r="Q61" s="147"/>
      <c r="R61" s="403">
        <f>AD58</f>
        <v>17</v>
      </c>
      <c r="S61" s="403"/>
      <c r="T61" s="403"/>
      <c r="U61" s="403"/>
      <c r="V61" s="403"/>
      <c r="W61" s="147" t="s">
        <v>152</v>
      </c>
      <c r="X61" s="146" t="s">
        <v>153</v>
      </c>
      <c r="Y61" s="148" t="s">
        <v>154</v>
      </c>
      <c r="Z61" s="403">
        <f>+AW58</f>
        <v>307615</v>
      </c>
      <c r="AA61" s="403"/>
      <c r="AB61" s="403"/>
      <c r="AC61" s="403"/>
      <c r="AD61" s="403"/>
      <c r="AE61" s="148" t="s">
        <v>20</v>
      </c>
      <c r="AF61" s="148" t="s">
        <v>90</v>
      </c>
      <c r="AG61" s="148"/>
      <c r="AH61" s="398">
        <f>IF($I$51="","",IF(I61*R61-Z61&lt;=0,0,I61*R61-Z61))</f>
        <v>197285</v>
      </c>
      <c r="AI61" s="398"/>
      <c r="AJ61" s="398"/>
      <c r="AK61" s="398"/>
      <c r="AL61" s="398"/>
      <c r="AM61" s="398"/>
      <c r="AN61" s="398"/>
      <c r="AO61" s="398"/>
      <c r="AP61" s="149" t="s">
        <v>20</v>
      </c>
      <c r="AQ61" s="146"/>
      <c r="AR61" s="146"/>
      <c r="AS61" s="146"/>
      <c r="AT61" s="146"/>
      <c r="AU61" s="146"/>
      <c r="AV61" s="146"/>
      <c r="AW61" s="146"/>
      <c r="AX61" s="146"/>
      <c r="AY61" s="146"/>
      <c r="AZ61" s="146"/>
      <c r="BA61" s="146"/>
      <c r="BB61" s="146"/>
      <c r="BC61" s="146"/>
      <c r="BD61" s="146"/>
      <c r="BE61" s="146"/>
      <c r="BF61" s="146"/>
      <c r="BG61" s="146"/>
      <c r="BH61" s="146"/>
      <c r="BI61" s="70"/>
      <c r="BJ61" s="70"/>
      <c r="BK61" s="112"/>
      <c r="BL61" s="112"/>
      <c r="BM61" s="112"/>
      <c r="BN61" s="112"/>
      <c r="BO61" s="96"/>
      <c r="BP61" s="96"/>
      <c r="BQ61" s="96"/>
      <c r="BR61" s="96"/>
    </row>
    <row r="62" spans="1:81" ht="7.5" customHeight="1" outlineLevel="2" thickBot="1" x14ac:dyDescent="0.2">
      <c r="A62" s="53"/>
      <c r="B62" s="122"/>
      <c r="C62" s="122"/>
      <c r="D62" s="122"/>
      <c r="E62" s="122"/>
      <c r="F62" s="122"/>
      <c r="G62" s="122"/>
      <c r="H62" s="123"/>
      <c r="I62" s="123"/>
      <c r="J62" s="123"/>
      <c r="K62" s="123"/>
      <c r="L62" s="123"/>
      <c r="M62" s="123"/>
      <c r="N62" s="123"/>
      <c r="O62" s="123"/>
      <c r="P62" s="123"/>
      <c r="Q62" s="123"/>
      <c r="R62" s="123"/>
      <c r="S62" s="123"/>
      <c r="T62" s="123"/>
      <c r="U62" s="123"/>
      <c r="V62" s="123"/>
      <c r="W62" s="123"/>
      <c r="X62" s="123"/>
      <c r="Y62" s="123"/>
      <c r="Z62" s="123"/>
      <c r="AA62" s="123"/>
      <c r="AB62" s="123"/>
      <c r="AC62" s="122"/>
      <c r="AD62" s="122"/>
      <c r="AE62" s="122"/>
      <c r="AF62" s="122"/>
      <c r="AG62" s="122"/>
      <c r="AH62" s="151"/>
      <c r="AI62" s="122"/>
      <c r="AJ62" s="122"/>
      <c r="AK62" s="122"/>
      <c r="AL62" s="122"/>
      <c r="AM62" s="15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53"/>
      <c r="BQ62" s="53"/>
      <c r="BR62" s="53"/>
    </row>
    <row r="63" spans="1:81" s="154" customFormat="1" ht="9.9499999999999993" customHeight="1" thickTop="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153"/>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row>
    <row r="64" spans="1:81" s="154" customFormat="1" ht="18" thickBot="1" x14ac:dyDescent="0.25">
      <c r="A64" s="70"/>
      <c r="B64" s="70"/>
      <c r="C64" s="380" t="s">
        <v>155</v>
      </c>
      <c r="D64" s="380"/>
      <c r="E64" s="380"/>
      <c r="F64" s="380"/>
      <c r="G64" s="380"/>
      <c r="H64" s="380"/>
      <c r="I64" s="380"/>
      <c r="J64" s="380"/>
      <c r="K64" s="70"/>
      <c r="L64" s="70"/>
      <c r="M64" s="155" t="s">
        <v>156</v>
      </c>
      <c r="N64" s="155"/>
      <c r="O64" s="155"/>
      <c r="P64" s="155"/>
      <c r="Q64" s="70"/>
      <c r="R64" s="156"/>
      <c r="S64" s="75"/>
      <c r="T64" s="70"/>
      <c r="U64" s="70"/>
      <c r="V64" s="70"/>
      <c r="W64" s="70"/>
      <c r="X64" s="70"/>
      <c r="Y64" s="75"/>
      <c r="Z64" s="100"/>
      <c r="AA64" s="100"/>
      <c r="AB64" s="100"/>
      <c r="AC64" s="100"/>
      <c r="AD64" s="100"/>
      <c r="AE64" s="100"/>
      <c r="AF64" s="100"/>
      <c r="AG64" s="100"/>
      <c r="AH64" s="100"/>
      <c r="AI64" s="70"/>
      <c r="AJ64" s="70"/>
      <c r="AK64" s="70"/>
      <c r="AL64" s="70"/>
      <c r="AM64" s="70"/>
      <c r="AN64" s="157"/>
      <c r="AO64" s="157"/>
      <c r="AP64" s="157"/>
      <c r="AQ64" s="157"/>
      <c r="AR64" s="157"/>
      <c r="AS64" s="157"/>
      <c r="AT64" s="145"/>
      <c r="AU64" s="70"/>
      <c r="AV64" s="70"/>
      <c r="AW64" s="70"/>
      <c r="AX64" s="70"/>
      <c r="AY64" s="70"/>
      <c r="AZ64" s="75"/>
      <c r="BA64" s="158"/>
      <c r="BB64" s="158"/>
      <c r="BC64" s="158"/>
      <c r="BD64" s="158"/>
      <c r="BE64" s="158"/>
      <c r="BF64" s="158"/>
      <c r="BG64" s="158"/>
      <c r="BH64" s="70"/>
      <c r="BI64" s="70"/>
      <c r="BJ64" s="70"/>
      <c r="BK64" s="70"/>
      <c r="BL64" s="70"/>
      <c r="BM64" s="70"/>
      <c r="BN64" s="70"/>
      <c r="BO64" s="70"/>
      <c r="BP64" s="70"/>
      <c r="BQ64" s="70"/>
      <c r="BR64" s="70"/>
    </row>
    <row r="65" spans="1:70" s="154" customFormat="1" ht="8.1" customHeight="1" x14ac:dyDescent="0.15">
      <c r="A65" s="70"/>
      <c r="B65" s="70"/>
      <c r="C65" s="70"/>
      <c r="D65" s="70"/>
      <c r="E65" s="70"/>
      <c r="F65" s="70"/>
      <c r="G65" s="70"/>
      <c r="H65" s="70"/>
      <c r="I65" s="70"/>
      <c r="J65" s="70"/>
      <c r="K65" s="70"/>
      <c r="L65" s="70"/>
      <c r="M65" s="696" t="s">
        <v>275</v>
      </c>
      <c r="N65" s="374"/>
      <c r="O65" s="374"/>
      <c r="P65" s="374"/>
      <c r="Q65" s="374"/>
      <c r="R65" s="374"/>
      <c r="S65" s="374"/>
      <c r="T65" s="374"/>
      <c r="U65" s="374"/>
      <c r="V65" s="374"/>
      <c r="W65" s="374"/>
      <c r="X65" s="374"/>
      <c r="Y65" s="374"/>
      <c r="Z65" s="374"/>
      <c r="AA65" s="374"/>
      <c r="AB65" s="374"/>
      <c r="AC65" s="374"/>
      <c r="AD65" s="374"/>
      <c r="AE65" s="374"/>
      <c r="AF65" s="374"/>
      <c r="AG65" s="375"/>
      <c r="AH65" s="100"/>
      <c r="AI65" s="70"/>
      <c r="AJ65" s="70"/>
      <c r="AK65" s="70"/>
      <c r="AL65" s="70"/>
      <c r="AM65" s="70"/>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70"/>
      <c r="BJ65" s="70"/>
      <c r="BK65" s="70"/>
      <c r="BL65" s="70"/>
      <c r="BM65" s="70"/>
      <c r="BN65" s="70"/>
      <c r="BO65" s="70"/>
      <c r="BP65" s="70"/>
      <c r="BQ65" s="70"/>
      <c r="BR65" s="70"/>
    </row>
    <row r="66" spans="1:70" s="154" customFormat="1" ht="8.1" customHeight="1" thickBot="1" x14ac:dyDescent="0.2">
      <c r="A66" s="70"/>
      <c r="B66" s="70"/>
      <c r="C66" s="70"/>
      <c r="D66" s="70"/>
      <c r="E66" s="70"/>
      <c r="F66" s="70"/>
      <c r="G66" s="70"/>
      <c r="H66" s="70"/>
      <c r="I66" s="70"/>
      <c r="J66" s="70"/>
      <c r="K66" s="70"/>
      <c r="L66" s="70"/>
      <c r="M66" s="697"/>
      <c r="N66" s="376"/>
      <c r="O66" s="376"/>
      <c r="P66" s="376"/>
      <c r="Q66" s="376"/>
      <c r="R66" s="376"/>
      <c r="S66" s="376"/>
      <c r="T66" s="376"/>
      <c r="U66" s="376"/>
      <c r="V66" s="376"/>
      <c r="W66" s="376"/>
      <c r="X66" s="376"/>
      <c r="Y66" s="376"/>
      <c r="Z66" s="376"/>
      <c r="AA66" s="376"/>
      <c r="AB66" s="376"/>
      <c r="AC66" s="376"/>
      <c r="AD66" s="376"/>
      <c r="AE66" s="376"/>
      <c r="AF66" s="376"/>
      <c r="AG66" s="377"/>
      <c r="AH66" s="100"/>
      <c r="AI66" s="70"/>
      <c r="AJ66" s="70"/>
      <c r="AK66" s="70"/>
      <c r="AL66" s="70"/>
      <c r="AM66" s="70"/>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70"/>
      <c r="BJ66" s="70"/>
      <c r="BK66" s="70"/>
      <c r="BL66" s="70"/>
      <c r="BM66" s="70"/>
      <c r="BN66" s="70"/>
      <c r="BO66" s="70"/>
      <c r="BP66" s="70"/>
      <c r="BQ66" s="70"/>
      <c r="BR66" s="70"/>
    </row>
    <row r="67" spans="1:70" s="154" customFormat="1" ht="14.25" thickBot="1" x14ac:dyDescent="0.2">
      <c r="A67" s="70"/>
      <c r="B67" s="70"/>
      <c r="C67" s="70"/>
      <c r="D67" s="70"/>
      <c r="E67" s="70"/>
      <c r="F67" s="70"/>
      <c r="G67" s="70"/>
      <c r="H67" s="70"/>
      <c r="I67" s="70"/>
      <c r="J67" s="70"/>
      <c r="K67" s="70"/>
      <c r="L67" s="70"/>
      <c r="M67" s="155" t="s">
        <v>157</v>
      </c>
      <c r="N67" s="155"/>
      <c r="O67" s="155"/>
      <c r="P67" s="155"/>
      <c r="Q67" s="70"/>
      <c r="R67" s="156"/>
      <c r="S67" s="75"/>
      <c r="T67" s="70"/>
      <c r="U67" s="70"/>
      <c r="V67" s="70"/>
      <c r="W67" s="70"/>
      <c r="X67" s="70"/>
      <c r="Y67" s="75"/>
      <c r="Z67" s="100"/>
      <c r="AA67" s="100"/>
      <c r="AB67" s="100"/>
      <c r="AC67" s="100"/>
      <c r="AD67" s="100"/>
      <c r="AE67" s="100"/>
      <c r="AF67" s="100"/>
      <c r="AG67" s="100"/>
      <c r="AH67" s="100"/>
      <c r="AI67" s="70"/>
      <c r="AJ67" s="70"/>
      <c r="AK67" s="70"/>
      <c r="AL67" s="70"/>
      <c r="AM67" s="70"/>
      <c r="AN67" s="157"/>
      <c r="AO67" s="157"/>
      <c r="AP67" s="157"/>
      <c r="AQ67" s="157"/>
      <c r="AR67" s="157"/>
      <c r="AS67" s="157"/>
      <c r="AT67" s="145"/>
      <c r="AU67" s="70"/>
      <c r="AV67" s="70"/>
      <c r="AW67" s="70"/>
      <c r="AX67" s="70"/>
      <c r="AY67" s="70"/>
      <c r="AZ67" s="75"/>
      <c r="BA67" s="158"/>
      <c r="BB67" s="158"/>
      <c r="BC67" s="158"/>
      <c r="BD67" s="158"/>
      <c r="BE67" s="158"/>
      <c r="BF67" s="158"/>
      <c r="BG67" s="158"/>
      <c r="BH67" s="70"/>
      <c r="BI67" s="70"/>
      <c r="BJ67" s="70"/>
      <c r="BK67" s="70"/>
      <c r="BL67" s="70"/>
      <c r="BM67" s="70"/>
      <c r="BN67" s="70"/>
      <c r="BO67" s="70"/>
      <c r="BP67" s="70"/>
      <c r="BQ67" s="70"/>
      <c r="BR67" s="70"/>
    </row>
    <row r="68" spans="1:70" s="154" customFormat="1" ht="8.1" customHeight="1" x14ac:dyDescent="0.15">
      <c r="A68" s="70"/>
      <c r="B68" s="70"/>
      <c r="C68" s="70"/>
      <c r="D68" s="70"/>
      <c r="E68" s="70"/>
      <c r="F68" s="70"/>
      <c r="G68" s="70"/>
      <c r="H68" s="70"/>
      <c r="I68" s="70"/>
      <c r="J68" s="70"/>
      <c r="K68" s="70"/>
      <c r="L68" s="70"/>
      <c r="M68" s="696" t="s">
        <v>276</v>
      </c>
      <c r="N68" s="374"/>
      <c r="O68" s="374"/>
      <c r="P68" s="374"/>
      <c r="Q68" s="374"/>
      <c r="R68" s="374"/>
      <c r="S68" s="374"/>
      <c r="T68" s="374"/>
      <c r="U68" s="374"/>
      <c r="V68" s="374"/>
      <c r="W68" s="374"/>
      <c r="X68" s="374"/>
      <c r="Y68" s="374"/>
      <c r="Z68" s="374"/>
      <c r="AA68" s="374"/>
      <c r="AB68" s="374"/>
      <c r="AC68" s="374"/>
      <c r="AD68" s="374"/>
      <c r="AE68" s="374"/>
      <c r="AF68" s="374"/>
      <c r="AG68" s="375"/>
      <c r="AH68" s="100"/>
      <c r="AI68" s="70"/>
      <c r="AJ68" s="70"/>
      <c r="AK68" s="70"/>
      <c r="AL68" s="70"/>
      <c r="AM68" s="70"/>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70"/>
      <c r="BJ68" s="70"/>
      <c r="BK68" s="70"/>
      <c r="BL68" s="70"/>
      <c r="BM68" s="70"/>
      <c r="BN68" s="70"/>
      <c r="BO68" s="70"/>
      <c r="BP68" s="70"/>
      <c r="BQ68" s="70"/>
      <c r="BR68" s="70"/>
    </row>
    <row r="69" spans="1:70" s="154" customFormat="1" ht="8.1" customHeight="1" thickBot="1" x14ac:dyDescent="0.2">
      <c r="A69" s="70"/>
      <c r="B69" s="70"/>
      <c r="C69" s="70"/>
      <c r="D69" s="70"/>
      <c r="E69" s="70"/>
      <c r="F69" s="70"/>
      <c r="G69" s="70"/>
      <c r="H69" s="70"/>
      <c r="I69" s="70"/>
      <c r="J69" s="70"/>
      <c r="K69" s="70"/>
      <c r="L69" s="70"/>
      <c r="M69" s="697"/>
      <c r="N69" s="376"/>
      <c r="O69" s="376"/>
      <c r="P69" s="376"/>
      <c r="Q69" s="376"/>
      <c r="R69" s="376"/>
      <c r="S69" s="376"/>
      <c r="T69" s="376"/>
      <c r="U69" s="376"/>
      <c r="V69" s="376"/>
      <c r="W69" s="376"/>
      <c r="X69" s="376"/>
      <c r="Y69" s="376"/>
      <c r="Z69" s="376"/>
      <c r="AA69" s="376"/>
      <c r="AB69" s="376"/>
      <c r="AC69" s="376"/>
      <c r="AD69" s="376"/>
      <c r="AE69" s="376"/>
      <c r="AF69" s="376"/>
      <c r="AG69" s="377"/>
      <c r="AH69" s="100"/>
      <c r="AI69" s="70"/>
      <c r="AJ69" s="70"/>
      <c r="AK69" s="70"/>
      <c r="AL69" s="70"/>
      <c r="AM69" s="70"/>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70"/>
      <c r="BJ69" s="70"/>
      <c r="BK69" s="70"/>
      <c r="BL69" s="70"/>
      <c r="BM69" s="70"/>
      <c r="BN69" s="70"/>
      <c r="BO69" s="70"/>
      <c r="BP69" s="70"/>
      <c r="BQ69" s="70"/>
      <c r="BR69" s="70"/>
    </row>
    <row r="70" spans="1:70" ht="20.100000000000001" customHeight="1" x14ac:dyDescent="0.15">
      <c r="A70" s="53"/>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153"/>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53"/>
      <c r="BO70" s="53"/>
      <c r="BP70" s="53"/>
      <c r="BQ70" s="53"/>
      <c r="BR70" s="53"/>
    </row>
    <row r="71" spans="1:70" ht="20.100000000000001" customHeight="1" x14ac:dyDescent="0.15">
      <c r="A71" s="53"/>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153"/>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row>
    <row r="72" spans="1:70" ht="20.100000000000001" customHeight="1" x14ac:dyDescent="0.15">
      <c r="A72" s="53"/>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153"/>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row>
    <row r="73" spans="1:70" ht="20.100000000000001" customHeight="1" x14ac:dyDescent="0.15">
      <c r="A73" s="53"/>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153"/>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row>
    <row r="74" spans="1:70" ht="20.100000000000001" customHeight="1" x14ac:dyDescent="0.15">
      <c r="A74" s="53"/>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153"/>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row>
    <row r="75" spans="1:70" ht="20.100000000000001" customHeight="1" x14ac:dyDescent="0.15">
      <c r="A75" s="53"/>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153"/>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row>
    <row r="76" spans="1:70" ht="20.100000000000001" customHeight="1" x14ac:dyDescent="0.15">
      <c r="A76" s="53"/>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153"/>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row>
  </sheetData>
  <mergeCells count="347">
    <mergeCell ref="D16:E17"/>
    <mergeCell ref="Y16:Z16"/>
    <mergeCell ref="AE15:AF16"/>
    <mergeCell ref="AG15:AH16"/>
    <mergeCell ref="C15:E15"/>
    <mergeCell ref="G15:P16"/>
    <mergeCell ref="Q15:R16"/>
    <mergeCell ref="S15:T16"/>
    <mergeCell ref="C57:D57"/>
    <mergeCell ref="S19:AB19"/>
    <mergeCell ref="AC19:AD19"/>
    <mergeCell ref="AD56:AF56"/>
    <mergeCell ref="Z55:AC55"/>
    <mergeCell ref="AD55:AF55"/>
    <mergeCell ref="C54:E54"/>
    <mergeCell ref="Z53:AE53"/>
    <mergeCell ref="C50:D50"/>
    <mergeCell ref="C51:D51"/>
    <mergeCell ref="I51:M51"/>
    <mergeCell ref="P51:X51"/>
    <mergeCell ref="Z51:AE51"/>
    <mergeCell ref="C52:D52"/>
    <mergeCell ref="C49:D49"/>
    <mergeCell ref="W46:AB46"/>
    <mergeCell ref="C64:J64"/>
    <mergeCell ref="I61:M61"/>
    <mergeCell ref="R61:V61"/>
    <mergeCell ref="Z61:AD61"/>
    <mergeCell ref="M65:AG66"/>
    <mergeCell ref="AN65:BH66"/>
    <mergeCell ref="M68:AG69"/>
    <mergeCell ref="AN68:BH69"/>
    <mergeCell ref="AG19:AP19"/>
    <mergeCell ref="AH60:AO60"/>
    <mergeCell ref="AH61:AO61"/>
    <mergeCell ref="H57:I57"/>
    <mergeCell ref="J57:N57"/>
    <mergeCell ref="O57:P57"/>
    <mergeCell ref="Q57:R57"/>
    <mergeCell ref="Z57:AC57"/>
    <mergeCell ref="J55:N55"/>
    <mergeCell ref="I60:N60"/>
    <mergeCell ref="Q60:X60"/>
    <mergeCell ref="Z60:AF60"/>
    <mergeCell ref="AW55:BB55"/>
    <mergeCell ref="BG55:BK55"/>
    <mergeCell ref="O55:P55"/>
    <mergeCell ref="S53:W53"/>
    <mergeCell ref="BI59:BJ59"/>
    <mergeCell ref="BG56:BK56"/>
    <mergeCell ref="BK59:BL59"/>
    <mergeCell ref="AW58:BB58"/>
    <mergeCell ref="BG58:BH58"/>
    <mergeCell ref="AW56:BB56"/>
    <mergeCell ref="AW57:BB57"/>
    <mergeCell ref="BG57:BK57"/>
    <mergeCell ref="AD58:AF58"/>
    <mergeCell ref="AD57:AF57"/>
    <mergeCell ref="BE53:BL54"/>
    <mergeCell ref="C56:D56"/>
    <mergeCell ref="H56:I56"/>
    <mergeCell ref="J56:N56"/>
    <mergeCell ref="O56:P56"/>
    <mergeCell ref="Q56:R56"/>
    <mergeCell ref="Z56:AC56"/>
    <mergeCell ref="C55:D55"/>
    <mergeCell ref="H55:I55"/>
    <mergeCell ref="Q55:R55"/>
    <mergeCell ref="I53:M53"/>
    <mergeCell ref="O53:P53"/>
    <mergeCell ref="Q53:R53"/>
    <mergeCell ref="W44:AB44"/>
    <mergeCell ref="AS45:AX45"/>
    <mergeCell ref="AY45:BE45"/>
    <mergeCell ref="I46:P46"/>
    <mergeCell ref="Q46:V46"/>
    <mergeCell ref="AE46:AJ46"/>
    <mergeCell ref="AK46:AP46"/>
    <mergeCell ref="AE45:AJ45"/>
    <mergeCell ref="AK45:AP45"/>
    <mergeCell ref="BF46:BG46"/>
    <mergeCell ref="BF45:BG45"/>
    <mergeCell ref="AQ44:AR44"/>
    <mergeCell ref="AQ46:AR46"/>
    <mergeCell ref="AS46:AX46"/>
    <mergeCell ref="AY46:BE46"/>
    <mergeCell ref="AS44:AX44"/>
    <mergeCell ref="AY44:BE44"/>
    <mergeCell ref="C48:D48"/>
    <mergeCell ref="AC44:AD44"/>
    <mergeCell ref="AE44:AJ44"/>
    <mergeCell ref="AK44:AP44"/>
    <mergeCell ref="I45:P45"/>
    <mergeCell ref="Q45:V45"/>
    <mergeCell ref="W45:AB45"/>
    <mergeCell ref="AC45:AD45"/>
    <mergeCell ref="BF44:BG44"/>
    <mergeCell ref="AQ45:AR45"/>
    <mergeCell ref="AC46:AD46"/>
    <mergeCell ref="G47:H48"/>
    <mergeCell ref="I47:BB48"/>
    <mergeCell ref="E44:H46"/>
    <mergeCell ref="I44:P44"/>
    <mergeCell ref="Q44:V44"/>
    <mergeCell ref="G40:M40"/>
    <mergeCell ref="T43:AM43"/>
    <mergeCell ref="AE38:AF38"/>
    <mergeCell ref="AG38:AP38"/>
    <mergeCell ref="AU38:BD38"/>
    <mergeCell ref="BE38:BF38"/>
    <mergeCell ref="AQ38:AR38"/>
    <mergeCell ref="AS38:AT38"/>
    <mergeCell ref="G34:H37"/>
    <mergeCell ref="W34:X34"/>
    <mergeCell ref="Z34:AC34"/>
    <mergeCell ref="AE34:AI34"/>
    <mergeCell ref="AS34:AW34"/>
    <mergeCell ref="AY34:AZ34"/>
    <mergeCell ref="I37:L37"/>
    <mergeCell ref="M37:P37"/>
    <mergeCell ref="Q37:U37"/>
    <mergeCell ref="I34:L34"/>
    <mergeCell ref="M34:P34"/>
    <mergeCell ref="Q34:U34"/>
    <mergeCell ref="BB37:BE37"/>
    <mergeCell ref="G38:P38"/>
    <mergeCell ref="Q38:R38"/>
    <mergeCell ref="S38:AB38"/>
    <mergeCell ref="AC38:AD38"/>
    <mergeCell ref="AN37:AQ37"/>
    <mergeCell ref="AS37:AW37"/>
    <mergeCell ref="I35:L35"/>
    <mergeCell ref="M35:P35"/>
    <mergeCell ref="Q35:U35"/>
    <mergeCell ref="W35:X35"/>
    <mergeCell ref="Z35:AC35"/>
    <mergeCell ref="AY35:AZ35"/>
    <mergeCell ref="W37:X37"/>
    <mergeCell ref="Z37:AC37"/>
    <mergeCell ref="AE37:AI37"/>
    <mergeCell ref="AK37:AL37"/>
    <mergeCell ref="AY37:AZ37"/>
    <mergeCell ref="BB34:BE34"/>
    <mergeCell ref="AK34:AL34"/>
    <mergeCell ref="AN34:AQ34"/>
    <mergeCell ref="BB35:BE35"/>
    <mergeCell ref="Z36:AC36"/>
    <mergeCell ref="AK36:AL36"/>
    <mergeCell ref="I36:L36"/>
    <mergeCell ref="M36:P36"/>
    <mergeCell ref="Q36:U36"/>
    <mergeCell ref="W36:X36"/>
    <mergeCell ref="AK35:AL35"/>
    <mergeCell ref="AN35:AQ35"/>
    <mergeCell ref="AN36:AQ36"/>
    <mergeCell ref="AY36:AZ36"/>
    <mergeCell ref="BB36:BE36"/>
    <mergeCell ref="Q33:U33"/>
    <mergeCell ref="W33:X33"/>
    <mergeCell ref="Z33:AC33"/>
    <mergeCell ref="AE33:AI33"/>
    <mergeCell ref="AS33:AW33"/>
    <mergeCell ref="AY33:AZ33"/>
    <mergeCell ref="BB33:BE33"/>
    <mergeCell ref="AE31:AI31"/>
    <mergeCell ref="AK31:AL31"/>
    <mergeCell ref="AS31:AW31"/>
    <mergeCell ref="AY31:AZ31"/>
    <mergeCell ref="BB31:BE31"/>
    <mergeCell ref="AS32:AW32"/>
    <mergeCell ref="AK33:AL33"/>
    <mergeCell ref="AN33:AQ33"/>
    <mergeCell ref="AY32:AZ32"/>
    <mergeCell ref="BB32:BE32"/>
    <mergeCell ref="Z30:AC30"/>
    <mergeCell ref="AN31:AQ31"/>
    <mergeCell ref="I32:L32"/>
    <mergeCell ref="M32:P32"/>
    <mergeCell ref="Q32:U32"/>
    <mergeCell ref="W32:X32"/>
    <mergeCell ref="Z32:AC32"/>
    <mergeCell ref="AE32:AI32"/>
    <mergeCell ref="AK32:AL32"/>
    <mergeCell ref="AN32:AQ32"/>
    <mergeCell ref="BG27:BP27"/>
    <mergeCell ref="AK27:AR28"/>
    <mergeCell ref="AS27:AW28"/>
    <mergeCell ref="BB29:BE29"/>
    <mergeCell ref="AN29:AQ29"/>
    <mergeCell ref="AS29:AW29"/>
    <mergeCell ref="Q27:U28"/>
    <mergeCell ref="I33:L33"/>
    <mergeCell ref="M33:P33"/>
    <mergeCell ref="AK29:AL29"/>
    <mergeCell ref="I30:L30"/>
    <mergeCell ref="M30:P30"/>
    <mergeCell ref="M28:P28"/>
    <mergeCell ref="AS30:AW30"/>
    <mergeCell ref="M29:P29"/>
    <mergeCell ref="I31:L31"/>
    <mergeCell ref="M31:P31"/>
    <mergeCell ref="Q31:U31"/>
    <mergeCell ref="AX27:AX28"/>
    <mergeCell ref="AY27:BF28"/>
    <mergeCell ref="AE27:AI28"/>
    <mergeCell ref="AJ27:AJ28"/>
    <mergeCell ref="Z29:AC29"/>
    <mergeCell ref="AE29:AI29"/>
    <mergeCell ref="AU26:BD26"/>
    <mergeCell ref="BE26:BF26"/>
    <mergeCell ref="AS25:BD25"/>
    <mergeCell ref="BE25:BF25"/>
    <mergeCell ref="C27:E27"/>
    <mergeCell ref="G27:P27"/>
    <mergeCell ref="V27:V28"/>
    <mergeCell ref="W27:AD28"/>
    <mergeCell ref="D28:E29"/>
    <mergeCell ref="G28:L28"/>
    <mergeCell ref="G29:H33"/>
    <mergeCell ref="I29:L29"/>
    <mergeCell ref="AY30:AZ30"/>
    <mergeCell ref="Q30:U30"/>
    <mergeCell ref="Q29:U29"/>
    <mergeCell ref="W29:X29"/>
    <mergeCell ref="AN30:AQ30"/>
    <mergeCell ref="BB30:BE30"/>
    <mergeCell ref="AY29:AZ29"/>
    <mergeCell ref="W30:X30"/>
    <mergeCell ref="AE30:AI30"/>
    <mergeCell ref="AK30:AL30"/>
    <mergeCell ref="W31:X31"/>
    <mergeCell ref="Z31:AC31"/>
    <mergeCell ref="AE26:AF26"/>
    <mergeCell ref="AG26:AP26"/>
    <mergeCell ref="AE25:AP25"/>
    <mergeCell ref="AQ26:AR26"/>
    <mergeCell ref="AS26:AT26"/>
    <mergeCell ref="G26:P26"/>
    <mergeCell ref="Q26:R26"/>
    <mergeCell ref="S26:AB26"/>
    <mergeCell ref="AC26:AD26"/>
    <mergeCell ref="AQ25:AR25"/>
    <mergeCell ref="BG23:BP25"/>
    <mergeCell ref="D24:E25"/>
    <mergeCell ref="G24:J24"/>
    <mergeCell ref="K24:P24"/>
    <mergeCell ref="Q24:AB24"/>
    <mergeCell ref="AC24:AD24"/>
    <mergeCell ref="AE24:AP24"/>
    <mergeCell ref="AQ24:AR24"/>
    <mergeCell ref="C23:E23"/>
    <mergeCell ref="G25:J25"/>
    <mergeCell ref="K25:P25"/>
    <mergeCell ref="Q25:AB25"/>
    <mergeCell ref="AC25:AD25"/>
    <mergeCell ref="AE23:AP23"/>
    <mergeCell ref="BE23:BF23"/>
    <mergeCell ref="AQ23:AR23"/>
    <mergeCell ref="AS23:BD23"/>
    <mergeCell ref="AS24:BD24"/>
    <mergeCell ref="BE24:BF24"/>
    <mergeCell ref="G23:J23"/>
    <mergeCell ref="K23:P23"/>
    <mergeCell ref="Q23:AB23"/>
    <mergeCell ref="AC23:AD23"/>
    <mergeCell ref="AS22:BD22"/>
    <mergeCell ref="BG20:BP21"/>
    <mergeCell ref="AQ22:AR22"/>
    <mergeCell ref="BE22:BF22"/>
    <mergeCell ref="C18:E20"/>
    <mergeCell ref="G18:P18"/>
    <mergeCell ref="S18:AB18"/>
    <mergeCell ref="AC18:AD18"/>
    <mergeCell ref="AG18:AP18"/>
    <mergeCell ref="A21:C21"/>
    <mergeCell ref="D21:E22"/>
    <mergeCell ref="Q22:AB22"/>
    <mergeCell ref="AC22:AD22"/>
    <mergeCell ref="AE22:AP22"/>
    <mergeCell ref="G22:J22"/>
    <mergeCell ref="K22:P22"/>
    <mergeCell ref="AU17:BD17"/>
    <mergeCell ref="G17:P17"/>
    <mergeCell ref="Q17:R17"/>
    <mergeCell ref="S17:AB17"/>
    <mergeCell ref="AC17:AD17"/>
    <mergeCell ref="AE17:AF17"/>
    <mergeCell ref="G21:J21"/>
    <mergeCell ref="G20:P20"/>
    <mergeCell ref="Q20:AD21"/>
    <mergeCell ref="AE20:AR21"/>
    <mergeCell ref="AS20:BF21"/>
    <mergeCell ref="K21:P21"/>
    <mergeCell ref="AQ19:AR19"/>
    <mergeCell ref="G19:P19"/>
    <mergeCell ref="AG17:AP17"/>
    <mergeCell ref="BK12:BN12"/>
    <mergeCell ref="G13:P14"/>
    <mergeCell ref="Q13:AD14"/>
    <mergeCell ref="AR13:BJ13"/>
    <mergeCell ref="G12:P12"/>
    <mergeCell ref="AR12:BJ12"/>
    <mergeCell ref="AN12:AQ12"/>
    <mergeCell ref="BG15:BP18"/>
    <mergeCell ref="AQ18:AR18"/>
    <mergeCell ref="AU18:BD18"/>
    <mergeCell ref="BE18:BF18"/>
    <mergeCell ref="AZ15:AZ16"/>
    <mergeCell ref="BA16:BB16"/>
    <mergeCell ref="AX15:AY16"/>
    <mergeCell ref="BA15:BB15"/>
    <mergeCell ref="AW15:AW16"/>
    <mergeCell ref="BE17:BF17"/>
    <mergeCell ref="AL15:AL16"/>
    <mergeCell ref="AM15:AN15"/>
    <mergeCell ref="AS15:AT16"/>
    <mergeCell ref="AM16:AN16"/>
    <mergeCell ref="AU15:AV16"/>
    <mergeCell ref="AQ17:AR17"/>
    <mergeCell ref="AS17:AT17"/>
    <mergeCell ref="AI15:AI16"/>
    <mergeCell ref="AJ15:AK16"/>
    <mergeCell ref="U15:U16"/>
    <mergeCell ref="M9:N10"/>
    <mergeCell ref="Q12:AD12"/>
    <mergeCell ref="AE12:AM12"/>
    <mergeCell ref="U9:V10"/>
    <mergeCell ref="V15:W16"/>
    <mergeCell ref="X15:X16"/>
    <mergeCell ref="Y15:Z15"/>
    <mergeCell ref="A1:BQ2"/>
    <mergeCell ref="G3:BN3"/>
    <mergeCell ref="A4:I11"/>
    <mergeCell ref="K7:M7"/>
    <mergeCell ref="N7:O7"/>
    <mergeCell ref="P7:Q7"/>
    <mergeCell ref="R7:S7"/>
    <mergeCell ref="J9:L10"/>
    <mergeCell ref="AR9:BJ10"/>
    <mergeCell ref="AF10:AL11"/>
    <mergeCell ref="AN9:AQ10"/>
    <mergeCell ref="O9:P10"/>
    <mergeCell ref="AN11:AQ11"/>
    <mergeCell ref="Q9:R10"/>
    <mergeCell ref="S9:T10"/>
    <mergeCell ref="W9:X10"/>
    <mergeCell ref="C3:E3"/>
  </mergeCells>
  <phoneticPr fontId="4"/>
  <pageMargins left="0.19685039370078741" right="0.19685039370078741" top="0.98425196850393704" bottom="0.19685039370078741" header="0.51181102362204722" footer="0.51181102362204722"/>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出産手当金請求書</vt:lpstr>
      <vt:lpstr>報酬支給額証明書</vt:lpstr>
      <vt:lpstr>記入要綱（請求書）</vt:lpstr>
      <vt:lpstr>報酬支給額証明書（記入例）①</vt:lpstr>
      <vt:lpstr>報酬支給額証明書（記入例）②</vt:lpstr>
      <vt:lpstr>報酬支給額証明書（記入例）③</vt:lpstr>
      <vt:lpstr>報酬支給額証明書（記入例）④</vt:lpstr>
      <vt:lpstr>'記入要綱（請求書）'!Print_Area</vt:lpstr>
      <vt:lpstr>出産手当金請求書!Print_Area</vt:lpstr>
      <vt:lpstr>報酬支給額証明書!Print_Area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沼田 裕一</cp:lastModifiedBy>
  <cp:lastPrinted>2021-03-29T05:24:35Z</cp:lastPrinted>
  <dcterms:created xsi:type="dcterms:W3CDTF">2005-05-06T06:11:00Z</dcterms:created>
  <dcterms:modified xsi:type="dcterms:W3CDTF">2021-07-30T08:52:30Z</dcterms:modified>
</cp:coreProperties>
</file>